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-20" yWindow="40" windowWidth="15200" windowHeight="14140" firstSheet="1" activeTab="1"/>
  </bookViews>
  <sheets>
    <sheet name="Sheet4" sheetId="6" state="hidden" r:id="rId1"/>
    <sheet name="Allocation_Golf" sheetId="8" r:id="rId2"/>
  </sheets>
  <definedNames>
    <definedName name="Decision_units" localSheetId="1">Allocation_Golf!$B$3:$C$3</definedName>
    <definedName name="LHS" localSheetId="1">Allocation_Golf!$D$6:$D$10</definedName>
    <definedName name="O_F" localSheetId="1">Allocation_Golf!$A$4</definedName>
    <definedName name="Objective_coefficients" localSheetId="1">Allocation_Golf!$B$4:$C$4</definedName>
    <definedName name="RHS" localSheetId="1">Allocation_Golf!$F$6:$F$10</definedName>
    <definedName name="solver_adj" localSheetId="1" hidden="1">Allocation_Golf!$B$3:$C$3</definedName>
    <definedName name="solver_adj" localSheetId="0" hidden="1">Sheet4!$B$6:$C$6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Allocation_Golf!$D$6:$D$10</definedName>
    <definedName name="solver_lhs1" localSheetId="0" hidden="1">Sheet4!$D$12:$D$16</definedName>
    <definedName name="solver_lhs2" localSheetId="1" hidden="1">Allocation_Golf!#REF!</definedName>
    <definedName name="solver_lhs2" localSheetId="0" hidden="1">Sheet4!$B$6:$C$6</definedName>
    <definedName name="solver_lin" localSheetId="1" hidden="1">1</definedName>
    <definedName name="solver_lin" localSheetId="0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eg" localSheetId="0" hidden="1">2</definedName>
    <definedName name="solver_nod" localSheetId="1" hidden="1">2147483647</definedName>
    <definedName name="solver_num" localSheetId="1" hidden="1">1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Allocation_Golf!$A$4</definedName>
    <definedName name="solver_opt" localSheetId="0" hidden="1">Sheet4!$D$9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el1" localSheetId="1" hidden="1">1</definedName>
    <definedName name="solver_rel1" localSheetId="0" hidden="1">1</definedName>
    <definedName name="solver_rel2" localSheetId="1" hidden="1">3</definedName>
    <definedName name="solver_rel2" localSheetId="0" hidden="1">3</definedName>
    <definedName name="solver_rhs1" localSheetId="1" hidden="1">Allocation_Golf!$F$6:$F$10</definedName>
    <definedName name="solver_rhs1" localSheetId="0" hidden="1">Sheet4!$F$12:$F$16</definedName>
    <definedName name="solver_rhs2" localSheetId="1" hidden="1">0</definedName>
    <definedName name="solver_rhs2" localSheetId="0" hidden="1">0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tim" localSheetId="1" hidden="1">100</definedName>
    <definedName name="solver_tim" localSheetId="0" hidden="1">100</definedName>
    <definedName name="solver_tol" localSheetId="1" hidden="1">0.01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8" l="1"/>
  <c r="D10" i="8"/>
  <c r="G10" i="8"/>
  <c r="D9" i="8"/>
  <c r="G9" i="8"/>
  <c r="C8" i="8"/>
  <c r="D8" i="8"/>
  <c r="G8" i="8"/>
  <c r="C7" i="8"/>
  <c r="D7" i="8"/>
  <c r="G7" i="8"/>
  <c r="B6" i="8"/>
  <c r="D6" i="8"/>
  <c r="G6" i="8"/>
  <c r="C14" i="6"/>
  <c r="D14" i="6"/>
  <c r="G14" i="6"/>
  <c r="D15" i="6"/>
  <c r="G15" i="6"/>
  <c r="D16" i="6"/>
  <c r="G16" i="6"/>
  <c r="B12" i="6"/>
  <c r="D12" i="6"/>
  <c r="G12" i="6"/>
  <c r="D9" i="6"/>
  <c r="C13" i="6"/>
  <c r="D13" i="6"/>
  <c r="G13" i="6"/>
</calcChain>
</file>

<file path=xl/comments1.xml><?xml version="1.0" encoding="utf-8"?>
<comments xmlns="http://schemas.openxmlformats.org/spreadsheetml/2006/main">
  <authors>
    <author>ssp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ssp: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You can delete columns between B and I if you have fewer variables; add if you have more variables.
You can also change variable names from X1, X2, etc. to other suitable names.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ssp: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Enter all objective function coefficients here.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ssp: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Add/delete rows below to match number of constraints (retain the first and the last row). You can name each constraint in the cells bellow.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ssp:</t>
        </r>
        <r>
          <rPr>
            <sz val="9"/>
            <color indexed="81"/>
            <rFont val="Tahoma"/>
            <family val="2"/>
          </rPr>
          <t xml:space="preserve">
This column makes entering of constraints very compact when you use Solver.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ssp:</t>
        </r>
        <r>
          <rPr>
            <sz val="9"/>
            <color indexed="81"/>
            <rFont val="Tahoma"/>
            <family val="2"/>
          </rPr>
          <t xml:space="preserve">
This column is not needed but added for other reasons.</t>
        </r>
      </text>
    </comment>
  </commentList>
</comments>
</file>

<file path=xl/sharedStrings.xml><?xml version="1.0" encoding="utf-8"?>
<sst xmlns="http://schemas.openxmlformats.org/spreadsheetml/2006/main" count="53" uniqueCount="33">
  <si>
    <t>Golf Bags LP formulation</t>
  </si>
  <si>
    <t>Constraints</t>
  </si>
  <si>
    <t xml:space="preserve">          LHS</t>
  </si>
  <si>
    <t>&lt;=</t>
  </si>
  <si>
    <t>RHS</t>
  </si>
  <si>
    <t>Slack</t>
  </si>
  <si>
    <t>Cut &amp; dry time</t>
  </si>
  <si>
    <t>Sew time</t>
  </si>
  <si>
    <t>Finish time</t>
  </si>
  <si>
    <t>Inspect &amp; pack time</t>
  </si>
  <si>
    <t>Min. production</t>
  </si>
  <si>
    <t>Decision Variables</t>
  </si>
  <si>
    <t>Standard</t>
  </si>
  <si>
    <t>Deluxe</t>
  </si>
  <si>
    <t>X1</t>
  </si>
  <si>
    <t>X2</t>
  </si>
  <si>
    <t>Coefficients: per unit profit</t>
  </si>
  <si>
    <t>Z</t>
  </si>
  <si>
    <t>ç</t>
  </si>
  <si>
    <t>Objective funcion Z</t>
  </si>
  <si>
    <r>
      <rPr>
        <b/>
        <sz val="10"/>
        <color theme="1"/>
        <rFont val="Wingdings"/>
        <charset val="2"/>
      </rPr>
      <t>ç</t>
    </r>
    <r>
      <rPr>
        <b/>
        <sz val="10"/>
        <color theme="1"/>
        <rFont val="Calibri"/>
        <family val="2"/>
        <scheme val="minor"/>
      </rPr>
      <t>Decision Variables</t>
    </r>
  </si>
  <si>
    <t>£,=,³</t>
  </si>
  <si>
    <t>Notes:</t>
  </si>
  <si>
    <t>1. Values of the objective function &amp; decision variables (green cells) are calculated by the Solver.</t>
  </si>
  <si>
    <t>2. All numbers in blue cells must be entered (type 0 rather that leaving blank).</t>
  </si>
  <si>
    <r>
      <t xml:space="preserve">4. In column K enter either </t>
    </r>
    <r>
      <rPr>
        <b/>
        <sz val="11"/>
        <color theme="1"/>
        <rFont val="Symbol"/>
        <family val="1"/>
        <charset val="2"/>
      </rPr>
      <t>£</t>
    </r>
    <r>
      <rPr>
        <b/>
        <sz val="11"/>
        <color theme="1"/>
        <rFont val="Calibri"/>
        <family val="2"/>
        <scheme val="minor"/>
      </rPr>
      <t xml:space="preserve"> or = or </t>
    </r>
    <r>
      <rPr>
        <b/>
        <sz val="11"/>
        <color theme="1"/>
        <rFont val="Symbol"/>
        <family val="1"/>
        <charset val="2"/>
      </rPr>
      <t>³</t>
    </r>
    <r>
      <rPr>
        <b/>
        <sz val="11"/>
        <color theme="1"/>
        <rFont val="Calibri"/>
        <family val="2"/>
        <scheme val="minor"/>
      </rPr>
      <t xml:space="preserve"> for each constraint.</t>
    </r>
  </si>
  <si>
    <t>Do not modify the template. Copy it to a new folder, then modify for each problem.</t>
  </si>
  <si>
    <t>5. Read comments in cells A1, J2, J4, A5, J5 and M5.</t>
  </si>
  <si>
    <t>£</t>
  </si>
  <si>
    <r>
      <rPr>
        <b/>
        <sz val="10"/>
        <color theme="1"/>
        <rFont val="Wingdings"/>
        <charset val="2"/>
      </rPr>
      <t xml:space="preserve">ç </t>
    </r>
    <r>
      <rPr>
        <b/>
        <sz val="10"/>
        <color theme="1"/>
        <rFont val="Calibri"/>
        <family val="2"/>
        <scheme val="minor"/>
      </rPr>
      <t>Z coefficients</t>
    </r>
  </si>
  <si>
    <r>
      <rPr>
        <b/>
        <sz val="10"/>
        <color theme="1"/>
        <rFont val="Wingdings"/>
        <charset val="2"/>
      </rPr>
      <t>ç</t>
    </r>
    <r>
      <rPr>
        <b/>
        <sz val="10"/>
        <color theme="1"/>
        <rFont val="Calibri"/>
        <family val="2"/>
        <scheme val="minor"/>
      </rPr>
      <t>Variable values</t>
    </r>
  </si>
  <si>
    <t>3. "Set Objective" cell is $A$4. A formula has been entered in A4 for the objective function value.</t>
  </si>
  <si>
    <t>Golf Bags: LP formulation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</si>
</sst>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Wingdings"/>
      <charset val="2"/>
    </font>
    <font>
      <b/>
      <sz val="2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1"/>
      <name val="Wingdings"/>
      <charset val="2"/>
    </font>
    <font>
      <sz val="11"/>
      <color theme="1"/>
      <name val="Wingdings"/>
      <charset val="2"/>
    </font>
    <font>
      <b/>
      <sz val="10"/>
      <color theme="1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95">
    <xf numFmtId="0" fontId="0" fillId="0" borderId="0" xfId="0"/>
    <xf numFmtId="1" fontId="6" fillId="2" borderId="8" xfId="0" applyNumberFormat="1" applyFont="1" applyFill="1" applyBorder="1" applyProtection="1"/>
    <xf numFmtId="1" fontId="6" fillId="2" borderId="9" xfId="0" applyNumberFormat="1" applyFont="1" applyFill="1" applyBorder="1" applyProtection="1"/>
    <xf numFmtId="0" fontId="8" fillId="7" borderId="16" xfId="1" applyFont="1" applyFill="1" applyBorder="1" applyProtection="1"/>
    <xf numFmtId="0" fontId="0" fillId="7" borderId="17" xfId="0" applyFill="1" applyBorder="1" applyProtection="1"/>
    <xf numFmtId="0" fontId="0" fillId="7" borderId="18" xfId="0" applyFill="1" applyBorder="1" applyProtection="1"/>
    <xf numFmtId="0" fontId="0" fillId="0" borderId="0" xfId="0" applyProtection="1"/>
    <xf numFmtId="0" fontId="5" fillId="5" borderId="16" xfId="3" applyFont="1" applyBorder="1" applyProtection="1"/>
    <xf numFmtId="0" fontId="4" fillId="5" borderId="17" xfId="3" applyFont="1" applyBorder="1" applyProtection="1"/>
    <xf numFmtId="0" fontId="4" fillId="5" borderId="18" xfId="3" applyFont="1" applyBorder="1" applyProtection="1"/>
    <xf numFmtId="0" fontId="4" fillId="0" borderId="0" xfId="3" applyFont="1" applyFill="1" applyProtection="1"/>
    <xf numFmtId="0" fontId="4" fillId="0" borderId="11" xfId="3" applyFont="1" applyFill="1" applyBorder="1" applyAlignment="1" applyProtection="1">
      <alignment horizontal="right"/>
    </xf>
    <xf numFmtId="0" fontId="4" fillId="0" borderId="12" xfId="3" applyFont="1" applyFill="1" applyBorder="1" applyAlignment="1" applyProtection="1">
      <alignment horizontal="right"/>
    </xf>
    <xf numFmtId="0" fontId="3" fillId="0" borderId="0" xfId="0" applyFont="1" applyProtection="1"/>
    <xf numFmtId="0" fontId="5" fillId="0" borderId="6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right"/>
    </xf>
    <xf numFmtId="1" fontId="0" fillId="0" borderId="0" xfId="0" applyNumberFormat="1" applyProtection="1"/>
    <xf numFmtId="1" fontId="5" fillId="5" borderId="0" xfId="3" applyNumberFormat="1" applyFont="1" applyProtection="1"/>
    <xf numFmtId="1" fontId="4" fillId="5" borderId="0" xfId="3" applyNumberFormat="1" applyFont="1" applyProtection="1"/>
    <xf numFmtId="1" fontId="0" fillId="0" borderId="0" xfId="0" applyNumberFormat="1" applyBorder="1" applyProtection="1"/>
    <xf numFmtId="1" fontId="5" fillId="0" borderId="0" xfId="0" applyNumberFormat="1" applyFont="1" applyBorder="1" applyProtection="1"/>
    <xf numFmtId="1" fontId="5" fillId="3" borderId="2" xfId="0" applyNumberFormat="1" applyFont="1" applyFill="1" applyBorder="1" applyProtection="1"/>
    <xf numFmtId="1" fontId="7" fillId="3" borderId="16" xfId="0" applyNumberFormat="1" applyFont="1" applyFill="1" applyBorder="1" applyProtection="1"/>
    <xf numFmtId="1" fontId="5" fillId="3" borderId="18" xfId="0" applyNumberFormat="1" applyFont="1" applyFill="1" applyBorder="1" applyProtection="1"/>
    <xf numFmtId="1" fontId="5" fillId="4" borderId="13" xfId="2" applyNumberFormat="1" applyFont="1" applyBorder="1" applyProtection="1"/>
    <xf numFmtId="1" fontId="5" fillId="4" borderId="14" xfId="2" applyNumberFormat="1" applyFont="1" applyBorder="1" applyAlignment="1" applyProtection="1">
      <alignment horizontal="right"/>
    </xf>
    <xf numFmtId="1" fontId="5" fillId="4" borderId="15" xfId="2" applyNumberFormat="1" applyFont="1" applyBorder="1" applyAlignment="1" applyProtection="1">
      <alignment horizontal="right"/>
    </xf>
    <xf numFmtId="1" fontId="3" fillId="0" borderId="10" xfId="0" applyNumberFormat="1" applyFont="1" applyBorder="1" applyProtection="1"/>
    <xf numFmtId="2" fontId="5" fillId="0" borderId="11" xfId="0" applyNumberFormat="1" applyFont="1" applyBorder="1" applyProtection="1"/>
    <xf numFmtId="2" fontId="5" fillId="0" borderId="12" xfId="0" applyNumberFormat="1" applyFont="1" applyBorder="1" applyProtection="1"/>
    <xf numFmtId="2" fontId="5" fillId="0" borderId="3" xfId="0" applyNumberFormat="1" applyFont="1" applyBorder="1" applyProtection="1"/>
    <xf numFmtId="1" fontId="5" fillId="0" borderId="3" xfId="0" applyNumberFormat="1" applyFont="1" applyBorder="1" applyAlignment="1" applyProtection="1">
      <alignment horizontal="center"/>
    </xf>
    <xf numFmtId="2" fontId="5" fillId="0" borderId="10" xfId="0" applyNumberFormat="1" applyFont="1" applyBorder="1" applyProtection="1"/>
    <xf numFmtId="1" fontId="3" fillId="0" borderId="4" xfId="0" applyNumberFormat="1" applyFont="1" applyBorder="1" applyProtection="1"/>
    <xf numFmtId="2" fontId="5" fillId="0" borderId="6" xfId="0" applyNumberFormat="1" applyFont="1" applyBorder="1" applyProtection="1"/>
    <xf numFmtId="2" fontId="5" fillId="0" borderId="7" xfId="0" applyNumberFormat="1" applyFont="1" applyBorder="1" applyProtection="1"/>
    <xf numFmtId="1" fontId="5" fillId="0" borderId="4" xfId="0" applyNumberFormat="1" applyFont="1" applyBorder="1" applyAlignment="1" applyProtection="1">
      <alignment horizontal="center"/>
    </xf>
    <xf numFmtId="2" fontId="5" fillId="0" borderId="4" xfId="0" applyNumberFormat="1" applyFont="1" applyBorder="1" applyProtection="1"/>
    <xf numFmtId="1" fontId="0" fillId="0" borderId="5" xfId="0" applyNumberFormat="1" applyBorder="1" applyProtection="1"/>
    <xf numFmtId="2" fontId="5" fillId="0" borderId="8" xfId="0" applyNumberFormat="1" applyFont="1" applyBorder="1" applyProtection="1"/>
    <xf numFmtId="2" fontId="5" fillId="0" borderId="9" xfId="0" applyNumberFormat="1" applyFont="1" applyBorder="1" applyProtection="1"/>
    <xf numFmtId="2" fontId="5" fillId="0" borderId="19" xfId="0" applyNumberFormat="1" applyFont="1" applyBorder="1" applyProtection="1"/>
    <xf numFmtId="1" fontId="5" fillId="0" borderId="5" xfId="0" applyNumberFormat="1" applyFont="1" applyBorder="1" applyAlignment="1" applyProtection="1">
      <alignment horizontal="center"/>
    </xf>
    <xf numFmtId="2" fontId="5" fillId="0" borderId="5" xfId="0" applyNumberFormat="1" applyFont="1" applyBorder="1" applyProtection="1"/>
    <xf numFmtId="2" fontId="4" fillId="0" borderId="0" xfId="0" applyNumberFormat="1" applyFont="1" applyProtection="1"/>
    <xf numFmtId="1" fontId="0" fillId="6" borderId="0" xfId="0" applyNumberFormat="1" applyFont="1" applyFill="1" applyBorder="1" applyProtection="1"/>
    <xf numFmtId="1" fontId="0" fillId="0" borderId="0" xfId="0" applyNumberFormat="1" applyFill="1" applyProtection="1"/>
    <xf numFmtId="0" fontId="1" fillId="0" borderId="0" xfId="0" applyFont="1"/>
    <xf numFmtId="0" fontId="9" fillId="0" borderId="0" xfId="0" applyFont="1" applyProtection="1"/>
    <xf numFmtId="0" fontId="9" fillId="0" borderId="0" xfId="0" applyFont="1"/>
    <xf numFmtId="0" fontId="11" fillId="0" borderId="17" xfId="1" applyFont="1" applyFill="1" applyBorder="1" applyProtection="1"/>
    <xf numFmtId="0" fontId="9" fillId="0" borderId="18" xfId="0" applyFont="1" applyFill="1" applyBorder="1" applyProtection="1"/>
    <xf numFmtId="1" fontId="3" fillId="9" borderId="21" xfId="2" applyNumberFormat="1" applyFont="1" applyFill="1" applyBorder="1" applyProtection="1"/>
    <xf numFmtId="1" fontId="10" fillId="9" borderId="23" xfId="2" applyNumberFormat="1" applyFont="1" applyFill="1" applyBorder="1" applyProtection="1"/>
    <xf numFmtId="1" fontId="10" fillId="9" borderId="24" xfId="2" applyNumberFormat="1" applyFont="1" applyFill="1" applyBorder="1" applyAlignment="1" applyProtection="1">
      <alignment horizontal="right"/>
    </xf>
    <xf numFmtId="1" fontId="10" fillId="9" borderId="14" xfId="2" applyNumberFormat="1" applyFont="1" applyFill="1" applyBorder="1" applyAlignment="1" applyProtection="1">
      <alignment horizontal="right"/>
    </xf>
    <xf numFmtId="1" fontId="14" fillId="9" borderId="14" xfId="2" applyNumberFormat="1" applyFont="1" applyFill="1" applyBorder="1" applyAlignment="1" applyProtection="1">
      <alignment horizontal="center"/>
    </xf>
    <xf numFmtId="1" fontId="10" fillId="9" borderId="15" xfId="2" applyNumberFormat="1" applyFont="1" applyFill="1" applyBorder="1" applyAlignment="1" applyProtection="1">
      <alignment horizontal="right"/>
    </xf>
    <xf numFmtId="1" fontId="10" fillId="9" borderId="31" xfId="2" applyNumberFormat="1" applyFont="1" applyFill="1" applyBorder="1" applyAlignment="1" applyProtection="1">
      <alignment horizontal="right"/>
    </xf>
    <xf numFmtId="1" fontId="10" fillId="9" borderId="20" xfId="3" applyNumberFormat="1" applyFont="1" applyFill="1" applyBorder="1" applyProtection="1"/>
    <xf numFmtId="0" fontId="10" fillId="9" borderId="2" xfId="3" applyFont="1" applyFill="1" applyBorder="1" applyProtection="1"/>
    <xf numFmtId="0" fontId="3" fillId="9" borderId="30" xfId="0" applyFont="1" applyFill="1" applyBorder="1" applyProtection="1"/>
    <xf numFmtId="0" fontId="13" fillId="9" borderId="29" xfId="0" applyFont="1" applyFill="1" applyBorder="1" applyAlignment="1">
      <alignment horizontal="center"/>
    </xf>
    <xf numFmtId="0" fontId="10" fillId="0" borderId="32" xfId="3" applyFont="1" applyFill="1" applyBorder="1" applyAlignment="1" applyProtection="1">
      <alignment horizontal="right"/>
    </xf>
    <xf numFmtId="0" fontId="10" fillId="0" borderId="33" xfId="3" applyFont="1" applyFill="1" applyBorder="1" applyAlignment="1" applyProtection="1">
      <alignment horizontal="right"/>
    </xf>
    <xf numFmtId="0" fontId="3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3" fillId="0" borderId="28" xfId="0" applyFont="1" applyFill="1" applyBorder="1"/>
    <xf numFmtId="0" fontId="9" fillId="0" borderId="25" xfId="0" applyFont="1" applyBorder="1"/>
    <xf numFmtId="0" fontId="9" fillId="0" borderId="26" xfId="0" applyFont="1" applyBorder="1"/>
    <xf numFmtId="0" fontId="3" fillId="0" borderId="16" xfId="0" applyFont="1" applyFill="1" applyBorder="1"/>
    <xf numFmtId="0" fontId="4" fillId="0" borderId="16" xfId="0" applyFont="1" applyBorder="1"/>
    <xf numFmtId="1" fontId="14" fillId="0" borderId="3" xfId="0" applyNumberFormat="1" applyFont="1" applyBorder="1" applyAlignment="1" applyProtection="1">
      <alignment horizontal="center"/>
    </xf>
    <xf numFmtId="0" fontId="9" fillId="0" borderId="0" xfId="0" applyFont="1" applyBorder="1"/>
    <xf numFmtId="0" fontId="5" fillId="0" borderId="0" xfId="0" applyFont="1"/>
    <xf numFmtId="0" fontId="8" fillId="0" borderId="16" xfId="1" applyFont="1" applyFill="1" applyBorder="1" applyProtection="1"/>
    <xf numFmtId="1" fontId="19" fillId="0" borderId="10" xfId="0" applyNumberFormat="1" applyFont="1" applyBorder="1" applyProtection="1"/>
    <xf numFmtId="2" fontId="5" fillId="11" borderId="34" xfId="0" applyNumberFormat="1" applyFont="1" applyFill="1" applyBorder="1" applyProtection="1"/>
    <xf numFmtId="2" fontId="5" fillId="11" borderId="35" xfId="0" applyNumberFormat="1" applyFont="1" applyFill="1" applyBorder="1" applyProtection="1"/>
    <xf numFmtId="2" fontId="5" fillId="8" borderId="22" xfId="0" applyNumberFormat="1" applyFont="1" applyFill="1" applyBorder="1" applyProtection="1"/>
    <xf numFmtId="2" fontId="5" fillId="11" borderId="10" xfId="0" applyNumberFormat="1" applyFont="1" applyFill="1" applyBorder="1" applyProtection="1"/>
    <xf numFmtId="2" fontId="4" fillId="8" borderId="10" xfId="0" applyNumberFormat="1" applyFont="1" applyFill="1" applyBorder="1" applyProtection="1"/>
    <xf numFmtId="1" fontId="19" fillId="0" borderId="4" xfId="0" applyNumberFormat="1" applyFont="1" applyBorder="1" applyProtection="1"/>
    <xf numFmtId="2" fontId="5" fillId="11" borderId="6" xfId="0" applyNumberFormat="1" applyFont="1" applyFill="1" applyBorder="1" applyProtection="1"/>
    <xf numFmtId="2" fontId="5" fillId="11" borderId="7" xfId="0" applyNumberFormat="1" applyFont="1" applyFill="1" applyBorder="1" applyProtection="1"/>
    <xf numFmtId="2" fontId="5" fillId="11" borderId="4" xfId="0" applyNumberFormat="1" applyFont="1" applyFill="1" applyBorder="1" applyProtection="1"/>
    <xf numFmtId="1" fontId="19" fillId="0" borderId="5" xfId="0" applyNumberFormat="1" applyFont="1" applyBorder="1" applyProtection="1"/>
    <xf numFmtId="2" fontId="5" fillId="11" borderId="8" xfId="0" applyNumberFormat="1" applyFont="1" applyFill="1" applyBorder="1" applyProtection="1"/>
    <xf numFmtId="2" fontId="5" fillId="11" borderId="9" xfId="0" applyNumberFormat="1" applyFont="1" applyFill="1" applyBorder="1" applyProtection="1"/>
    <xf numFmtId="2" fontId="5" fillId="11" borderId="5" xfId="0" applyNumberFormat="1" applyFont="1" applyFill="1" applyBorder="1" applyProtection="1"/>
    <xf numFmtId="0" fontId="6" fillId="10" borderId="13" xfId="0" applyFont="1" applyFill="1" applyBorder="1"/>
    <xf numFmtId="0" fontId="6" fillId="10" borderId="15" xfId="0" applyFont="1" applyFill="1" applyBorder="1"/>
    <xf numFmtId="0" fontId="5" fillId="10" borderId="0" xfId="3" applyFont="1" applyFill="1" applyProtection="1"/>
    <xf numFmtId="2" fontId="5" fillId="11" borderId="27" xfId="0" applyNumberFormat="1" applyFont="1" applyFill="1" applyBorder="1" applyProtection="1"/>
  </cellXfs>
  <cellStyles count="4">
    <cellStyle name="20% - Accent1" xfId="2" builtinId="30"/>
    <cellStyle name="40% - Accent1" xfId="3" builtinId="31"/>
    <cellStyle name="Heading 1" xfId="1" builtinId="16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99FF33"/>
      <color rgb="FFFFFF99"/>
      <color rgb="FF00FFFF"/>
      <color rgb="FF00FF00"/>
      <color rgb="FFFF99FF"/>
      <color rgb="FFFF9999"/>
      <color rgb="FFFF99CC"/>
      <color rgb="FFFF66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6" sqref="B6"/>
    </sheetView>
  </sheetViews>
  <sheetFormatPr baseColWidth="10" defaultColWidth="8.83203125" defaultRowHeight="14" x14ac:dyDescent="0"/>
  <cols>
    <col min="1" max="1" width="19.5" style="6" customWidth="1"/>
    <col min="2" max="2" width="16.33203125" style="6" customWidth="1"/>
    <col min="3" max="3" width="13.33203125" style="6" customWidth="1"/>
    <col min="4" max="4" width="16.1640625" style="6" customWidth="1"/>
    <col min="5" max="5" width="5.83203125" style="6" customWidth="1"/>
    <col min="6" max="6" width="16.1640625" style="6" customWidth="1"/>
    <col min="7" max="7" width="13.33203125" style="6" customWidth="1"/>
    <col min="8" max="16384" width="8.83203125" style="6"/>
  </cols>
  <sheetData>
    <row r="1" spans="1:7" ht="31" thickBot="1">
      <c r="A1" s="3" t="s">
        <v>0</v>
      </c>
      <c r="B1" s="4"/>
      <c r="C1" s="5"/>
    </row>
    <row r="2" spans="1:7" ht="15" thickBot="1"/>
    <row r="3" spans="1:7" ht="24" thickBot="1">
      <c r="A3" s="7" t="s">
        <v>11</v>
      </c>
      <c r="B3" s="8"/>
      <c r="C3" s="9"/>
    </row>
    <row r="4" spans="1:7" ht="18">
      <c r="A4" s="10"/>
      <c r="B4" s="11" t="s">
        <v>14</v>
      </c>
      <c r="C4" s="12" t="s">
        <v>15</v>
      </c>
    </row>
    <row r="5" spans="1:7" ht="23">
      <c r="A5" s="13"/>
      <c r="B5" s="14" t="s">
        <v>12</v>
      </c>
      <c r="C5" s="15" t="s">
        <v>13</v>
      </c>
    </row>
    <row r="6" spans="1:7" ht="24" thickBot="1">
      <c r="A6" s="46"/>
      <c r="B6" s="1">
        <v>0</v>
      </c>
      <c r="C6" s="2">
        <v>0</v>
      </c>
      <c r="D6" s="16"/>
    </row>
    <row r="7" spans="1:7">
      <c r="A7" s="16"/>
      <c r="B7" s="16"/>
      <c r="C7" s="16"/>
      <c r="D7" s="16"/>
    </row>
    <row r="8" spans="1:7" ht="24" thickBot="1">
      <c r="A8" s="17" t="s">
        <v>16</v>
      </c>
      <c r="B8" s="18"/>
      <c r="C8" s="18"/>
      <c r="D8" s="16"/>
    </row>
    <row r="9" spans="1:7" ht="24" thickBot="1">
      <c r="A9" s="19"/>
      <c r="B9" s="20">
        <v>10</v>
      </c>
      <c r="C9" s="20">
        <v>9</v>
      </c>
      <c r="D9" s="21">
        <f>SUMPRODUCT(B6:C6,B9:C9)</f>
        <v>0</v>
      </c>
      <c r="E9" s="22" t="s">
        <v>18</v>
      </c>
      <c r="F9" s="23" t="s">
        <v>17</v>
      </c>
    </row>
    <row r="10" spans="1:7" ht="15" thickBot="1"/>
    <row r="11" spans="1:7" ht="24" thickBot="1">
      <c r="A11" s="24" t="s">
        <v>1</v>
      </c>
      <c r="B11" s="25"/>
      <c r="C11" s="25"/>
      <c r="D11" s="25" t="s">
        <v>2</v>
      </c>
      <c r="E11" s="25" t="s">
        <v>3</v>
      </c>
      <c r="F11" s="25" t="s">
        <v>4</v>
      </c>
      <c r="G11" s="26" t="s">
        <v>5</v>
      </c>
    </row>
    <row r="12" spans="1:7" ht="23">
      <c r="A12" s="27" t="s">
        <v>6</v>
      </c>
      <c r="B12" s="28">
        <f>7/10</f>
        <v>0.7</v>
      </c>
      <c r="C12" s="29">
        <v>1</v>
      </c>
      <c r="D12" s="30">
        <f>SUMPRODUCT(B$6:C$6,B12:C12)</f>
        <v>0</v>
      </c>
      <c r="E12" s="31" t="s">
        <v>3</v>
      </c>
      <c r="F12" s="32">
        <v>630</v>
      </c>
      <c r="G12" s="32">
        <f>F12-D12</f>
        <v>630</v>
      </c>
    </row>
    <row r="13" spans="1:7" ht="23">
      <c r="A13" s="33" t="s">
        <v>7</v>
      </c>
      <c r="B13" s="34">
        <v>0.5</v>
      </c>
      <c r="C13" s="35">
        <f>5/6</f>
        <v>0.83333333333333337</v>
      </c>
      <c r="D13" s="32">
        <f t="shared" ref="D13:D16" si="0">SUMPRODUCT(B$6:C$6,B13:C13)</f>
        <v>0</v>
      </c>
      <c r="E13" s="36" t="s">
        <v>3</v>
      </c>
      <c r="F13" s="37">
        <v>600</v>
      </c>
      <c r="G13" s="32">
        <f t="shared" ref="G13:G16" si="1">F13-D13</f>
        <v>600</v>
      </c>
    </row>
    <row r="14" spans="1:7" ht="23">
      <c r="A14" s="33" t="s">
        <v>8</v>
      </c>
      <c r="B14" s="34">
        <v>1</v>
      </c>
      <c r="C14" s="35">
        <f>2/3</f>
        <v>0.66666666666666663</v>
      </c>
      <c r="D14" s="32">
        <f t="shared" si="0"/>
        <v>0</v>
      </c>
      <c r="E14" s="36" t="s">
        <v>3</v>
      </c>
      <c r="F14" s="37">
        <v>708</v>
      </c>
      <c r="G14" s="32">
        <f t="shared" si="1"/>
        <v>708</v>
      </c>
    </row>
    <row r="15" spans="1:7" ht="23">
      <c r="A15" s="33" t="s">
        <v>9</v>
      </c>
      <c r="B15" s="34">
        <v>0.1</v>
      </c>
      <c r="C15" s="35">
        <v>0.25</v>
      </c>
      <c r="D15" s="32">
        <f t="shared" si="0"/>
        <v>0</v>
      </c>
      <c r="E15" s="36" t="s">
        <v>3</v>
      </c>
      <c r="F15" s="37">
        <v>135</v>
      </c>
      <c r="G15" s="32">
        <f t="shared" si="1"/>
        <v>135</v>
      </c>
    </row>
    <row r="16" spans="1:7" ht="24" thickBot="1">
      <c r="A16" s="38" t="s">
        <v>10</v>
      </c>
      <c r="B16" s="39">
        <v>-1</v>
      </c>
      <c r="C16" s="40">
        <v>-1</v>
      </c>
      <c r="D16" s="41">
        <f t="shared" si="0"/>
        <v>0</v>
      </c>
      <c r="E16" s="42" t="s">
        <v>3</v>
      </c>
      <c r="F16" s="43">
        <v>-150</v>
      </c>
      <c r="G16" s="32">
        <f t="shared" si="1"/>
        <v>-150</v>
      </c>
    </row>
    <row r="17" spans="1:7" ht="18">
      <c r="A17" s="16"/>
      <c r="B17" s="44"/>
      <c r="C17" s="44"/>
      <c r="D17" s="45"/>
      <c r="F17" s="16"/>
      <c r="G17" s="16"/>
    </row>
    <row r="18" spans="1:7" ht="18">
      <c r="A18" s="16"/>
      <c r="B18" s="44"/>
      <c r="C18" s="44"/>
      <c r="D18" s="45"/>
      <c r="F18" s="16"/>
      <c r="G18" s="16"/>
    </row>
    <row r="19" spans="1:7" ht="18">
      <c r="A19" s="16"/>
      <c r="B19" s="44"/>
      <c r="C19" s="44"/>
      <c r="D19" s="45"/>
      <c r="F19" s="16"/>
      <c r="G19" s="16"/>
    </row>
    <row r="20" spans="1:7" ht="18">
      <c r="A20" s="16"/>
      <c r="B20" s="44"/>
      <c r="C20" s="44"/>
      <c r="D20" s="45"/>
      <c r="F20" s="16"/>
      <c r="G20" s="16"/>
    </row>
  </sheetData>
  <sheetProtection password="CCE2" sheet="1" objects="1" scenarios="1"/>
  <conditionalFormatting sqref="G17:G20">
    <cfRule type="cellIs" dxfId="1" priority="1" operator="lessThan">
      <formula>0</formula>
    </cfRule>
    <cfRule type="cellIs" dxfId="0" priority="2" operator="lessThan">
      <formula>0</formula>
    </cfRule>
  </conditionalFormatting>
  <dataValidations count="1">
    <dataValidation type="whole" allowBlank="1" showInputMessage="1" showErrorMessage="1" sqref="A6:C6">
      <formula1>0</formula1>
      <formula2>7</formula2>
    </dataValidation>
  </dataValidation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4" sqref="A4"/>
    </sheetView>
  </sheetViews>
  <sheetFormatPr baseColWidth="10" defaultColWidth="8.83203125" defaultRowHeight="14" x14ac:dyDescent="0"/>
  <cols>
    <col min="1" max="1" width="19.5" style="47" customWidth="1"/>
    <col min="2" max="3" width="8.6640625" style="49" customWidth="1"/>
    <col min="4" max="4" width="18.5" style="49" customWidth="1"/>
    <col min="5" max="5" width="5.83203125" style="49" customWidth="1"/>
    <col min="6" max="6" width="11.83203125" style="49" customWidth="1"/>
    <col min="7" max="7" width="10.5" style="49" customWidth="1"/>
  </cols>
  <sheetData>
    <row r="1" spans="1:7" ht="31" thickBot="1">
      <c r="A1" s="76" t="s">
        <v>32</v>
      </c>
      <c r="B1" s="50"/>
      <c r="C1" s="51"/>
      <c r="D1" s="48"/>
      <c r="E1" s="48"/>
      <c r="F1" s="48"/>
      <c r="G1" s="48"/>
    </row>
    <row r="2" spans="1:7" ht="15" thickBot="1">
      <c r="A2" s="61" t="s">
        <v>19</v>
      </c>
      <c r="B2" s="63" t="s">
        <v>14</v>
      </c>
      <c r="C2" s="64" t="s">
        <v>15</v>
      </c>
      <c r="D2" s="60" t="s">
        <v>20</v>
      </c>
      <c r="E2" s="48"/>
      <c r="F2" s="48"/>
      <c r="G2" s="48"/>
    </row>
    <row r="3" spans="1:7" ht="24" thickBot="1">
      <c r="A3" s="62"/>
      <c r="B3" s="91">
        <v>540</v>
      </c>
      <c r="C3" s="92">
        <v>252</v>
      </c>
      <c r="D3" s="60" t="s">
        <v>30</v>
      </c>
      <c r="E3" s="48"/>
      <c r="F3" s="48"/>
      <c r="G3" s="48"/>
    </row>
    <row r="4" spans="1:7" ht="24" thickBot="1">
      <c r="A4" s="93">
        <f>SUMPRODUCT(Decision_units,Objective_coefficients)</f>
        <v>7416</v>
      </c>
      <c r="B4" s="94">
        <v>10</v>
      </c>
      <c r="C4" s="94">
        <v>8</v>
      </c>
      <c r="D4" s="59" t="s">
        <v>29</v>
      </c>
      <c r="E4" s="48"/>
      <c r="F4" s="48"/>
      <c r="G4" s="48"/>
    </row>
    <row r="5" spans="1:7" ht="15" thickBot="1">
      <c r="A5" s="52" t="s">
        <v>1</v>
      </c>
      <c r="B5" s="53"/>
      <c r="C5" s="54"/>
      <c r="D5" s="58" t="s">
        <v>2</v>
      </c>
      <c r="E5" s="56" t="s">
        <v>21</v>
      </c>
      <c r="F5" s="55" t="s">
        <v>4</v>
      </c>
      <c r="G5" s="57" t="s">
        <v>5</v>
      </c>
    </row>
    <row r="6" spans="1:7" ht="24" thickBot="1">
      <c r="A6" s="77" t="s">
        <v>6</v>
      </c>
      <c r="B6" s="78">
        <f>7/10</f>
        <v>0.7</v>
      </c>
      <c r="C6" s="79">
        <v>1</v>
      </c>
      <c r="D6" s="80">
        <f t="shared" ref="D6:D9" si="0">SUMPRODUCT(Decision_units,B6:C6)</f>
        <v>630</v>
      </c>
      <c r="E6" s="73" t="s">
        <v>28</v>
      </c>
      <c r="F6" s="81">
        <v>630</v>
      </c>
      <c r="G6" s="82">
        <f>F6-D6</f>
        <v>0</v>
      </c>
    </row>
    <row r="7" spans="1:7" ht="24" thickBot="1">
      <c r="A7" s="83" t="s">
        <v>7</v>
      </c>
      <c r="B7" s="84">
        <v>0.5</v>
      </c>
      <c r="C7" s="85">
        <f>5/6</f>
        <v>0.83333333333333337</v>
      </c>
      <c r="D7" s="80">
        <f t="shared" si="0"/>
        <v>480</v>
      </c>
      <c r="E7" s="73" t="s">
        <v>28</v>
      </c>
      <c r="F7" s="86">
        <v>600</v>
      </c>
      <c r="G7" s="82">
        <f t="shared" ref="G7:G9" si="1">F7-D7</f>
        <v>120</v>
      </c>
    </row>
    <row r="8" spans="1:7" ht="24" thickBot="1">
      <c r="A8" s="83" t="s">
        <v>8</v>
      </c>
      <c r="B8" s="84">
        <v>1</v>
      </c>
      <c r="C8" s="85">
        <f>2/3</f>
        <v>0.66666666666666663</v>
      </c>
      <c r="D8" s="80">
        <f t="shared" si="0"/>
        <v>708</v>
      </c>
      <c r="E8" s="73" t="s">
        <v>28</v>
      </c>
      <c r="F8" s="86">
        <v>708</v>
      </c>
      <c r="G8" s="82">
        <f t="shared" si="1"/>
        <v>0</v>
      </c>
    </row>
    <row r="9" spans="1:7" ht="24" thickBot="1">
      <c r="A9" s="83" t="s">
        <v>9</v>
      </c>
      <c r="B9" s="84">
        <v>0.1</v>
      </c>
      <c r="C9" s="85">
        <v>0.25</v>
      </c>
      <c r="D9" s="80">
        <f t="shared" si="0"/>
        <v>117</v>
      </c>
      <c r="E9" s="73" t="s">
        <v>28</v>
      </c>
      <c r="F9" s="86">
        <v>135</v>
      </c>
      <c r="G9" s="82">
        <f t="shared" si="1"/>
        <v>18</v>
      </c>
    </row>
    <row r="10" spans="1:7" ht="24" thickBot="1">
      <c r="A10" s="87" t="s">
        <v>10</v>
      </c>
      <c r="B10" s="88">
        <v>-1</v>
      </c>
      <c r="C10" s="89">
        <v>-1</v>
      </c>
      <c r="D10" s="80">
        <f t="shared" ref="D10" si="2">SUMPRODUCT(Decision_units,B10:C10)</f>
        <v>-792</v>
      </c>
      <c r="E10" s="73" t="s">
        <v>28</v>
      </c>
      <c r="F10" s="90">
        <v>-150</v>
      </c>
      <c r="G10" s="82">
        <f t="shared" ref="G10" si="3">F10-D10</f>
        <v>642</v>
      </c>
    </row>
    <row r="11" spans="1:7" ht="15" thickBot="1"/>
    <row r="12" spans="1:7" ht="19" thickBot="1">
      <c r="A12" s="72" t="s">
        <v>26</v>
      </c>
      <c r="B12" s="66"/>
      <c r="C12" s="66"/>
      <c r="D12" s="67"/>
      <c r="E12" s="74"/>
      <c r="F12" s="74"/>
    </row>
    <row r="13" spans="1:7" ht="24" thickBot="1">
      <c r="A13" s="75" t="s">
        <v>22</v>
      </c>
    </row>
    <row r="14" spans="1:7" ht="15" thickBot="1">
      <c r="A14" s="65" t="s">
        <v>23</v>
      </c>
      <c r="B14" s="66"/>
      <c r="C14" s="67"/>
    </row>
    <row r="15" spans="1:7" ht="15" thickBot="1">
      <c r="A15" s="65" t="s">
        <v>24</v>
      </c>
      <c r="B15" s="66"/>
      <c r="C15" s="67"/>
    </row>
    <row r="16" spans="1:7" ht="15" thickBot="1">
      <c r="A16" s="68" t="s">
        <v>31</v>
      </c>
      <c r="B16" s="69"/>
      <c r="C16" s="70"/>
    </row>
    <row r="17" spans="1:3" ht="15" thickBot="1">
      <c r="A17" s="71" t="s">
        <v>25</v>
      </c>
      <c r="B17" s="66"/>
      <c r="C17" s="67"/>
    </row>
    <row r="18" spans="1:3" ht="15" thickBot="1">
      <c r="A18" s="71" t="s">
        <v>27</v>
      </c>
      <c r="B18" s="66"/>
      <c r="C18" s="67"/>
    </row>
  </sheetData>
  <pageMargins left="0.7" right="0.7" top="0.75" bottom="0.75" header="0.3" footer="0.3"/>
  <pageSetup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Allocation_Golf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cchambers</dc:creator>
  <cp:lastModifiedBy>Hossein Arsham</cp:lastModifiedBy>
  <cp:lastPrinted>2011-01-31T21:34:03Z</cp:lastPrinted>
  <dcterms:created xsi:type="dcterms:W3CDTF">2010-01-21T16:37:38Z</dcterms:created>
  <dcterms:modified xsi:type="dcterms:W3CDTF">2013-10-21T15:52:16Z</dcterms:modified>
</cp:coreProperties>
</file>