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480" yWindow="40" windowWidth="23620" windowHeight="15280"/>
  </bookViews>
  <sheets>
    <sheet name="HW Overview" sheetId="1" r:id="rId1"/>
    <sheet name="6.7" sheetId="4" r:id="rId2"/>
    <sheet name="7.15" sheetId="5" r:id="rId3"/>
    <sheet name="7.19" sheetId="6" r:id="rId4"/>
    <sheet name="NOTES" sheetId="2" r:id="rId5"/>
    <sheet name="Sheet3" sheetId="3" r:id="rId6"/>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E18" i="4"/>
  <c r="A18"/>
  <c r="E17"/>
  <c r="A17"/>
  <c r="B15"/>
  <c r="A15"/>
  <c r="B14"/>
  <c r="D13"/>
  <c r="E12"/>
  <c r="D12"/>
  <c r="E11"/>
  <c r="D11"/>
  <c r="E10"/>
  <c r="D10"/>
  <c r="B10"/>
  <c r="B18"/>
  <c r="A10"/>
  <c r="E9"/>
  <c r="D9"/>
  <c r="B9"/>
  <c r="E13"/>
  <c r="E18" i="5"/>
  <c r="A18"/>
  <c r="E17"/>
  <c r="A17"/>
  <c r="B15"/>
  <c r="A15"/>
  <c r="B14"/>
  <c r="D13"/>
  <c r="E12"/>
  <c r="D12"/>
  <c r="E11"/>
  <c r="D11"/>
  <c r="E10"/>
  <c r="D10"/>
  <c r="B10"/>
  <c r="B18"/>
  <c r="A10"/>
  <c r="E9"/>
  <c r="D9"/>
  <c r="B9"/>
  <c r="E13"/>
  <c r="E18" i="6"/>
  <c r="A18"/>
  <c r="E17"/>
  <c r="A17"/>
  <c r="B15"/>
  <c r="A15"/>
  <c r="B14"/>
  <c r="D13"/>
  <c r="E12"/>
  <c r="D12"/>
  <c r="E11"/>
  <c r="D11"/>
  <c r="E10"/>
  <c r="D10"/>
  <c r="B10"/>
  <c r="B18"/>
  <c r="A10"/>
  <c r="E9"/>
  <c r="D9"/>
  <c r="B9"/>
  <c r="E13"/>
  <c r="C27" i="1"/>
  <c r="B27"/>
  <c r="I25"/>
  <c r="I24"/>
  <c r="F23"/>
  <c r="F16"/>
  <c r="J14"/>
  <c r="B14"/>
  <c r="K14"/>
  <c r="I14"/>
  <c r="I13"/>
  <c r="I12"/>
  <c r="I11"/>
  <c r="B12"/>
  <c r="B11"/>
  <c r="C14"/>
  <c r="B13"/>
  <c r="I5"/>
  <c r="J5"/>
  <c r="I4"/>
  <c r="B5"/>
  <c r="C5"/>
  <c r="B4"/>
  <c r="B7"/>
  <c r="B6"/>
</calcChain>
</file>

<file path=xl/sharedStrings.xml><?xml version="1.0" encoding="utf-8"?>
<sst xmlns="http://schemas.openxmlformats.org/spreadsheetml/2006/main" count="128" uniqueCount="61">
  <si>
    <t>normal distribution 16 samples</t>
  </si>
  <si>
    <t>64 people, 48 sucessful</t>
  </si>
  <si>
    <t>successful people</t>
  </si>
  <si>
    <t>standard error of the portion</t>
  </si>
  <si>
    <t>a.</t>
  </si>
  <si>
    <t>z is less than 1.57</t>
  </si>
  <si>
    <t>b.</t>
  </si>
  <si>
    <t>c.</t>
  </si>
  <si>
    <t>d.</t>
  </si>
  <si>
    <t>z is greater than 1.84</t>
  </si>
  <si>
    <t>z is between 1.57 &amp; 1.84</t>
  </si>
  <si>
    <t>z is less than 1.57 and greater than 1.84</t>
  </si>
  <si>
    <t>mean $65.16, standard deviation $10</t>
  </si>
  <si>
    <t>less than $35</t>
  </si>
  <si>
    <t>more than $60</t>
  </si>
  <si>
    <t>between $40 &amp; $50</t>
  </si>
  <si>
    <t>99% spent less than what amount?</t>
  </si>
  <si>
    <t>Normal Probabilities</t>
  </si>
  <si>
    <t>Common Data</t>
  </si>
  <si>
    <t>Mean</t>
  </si>
  <si>
    <t>Standard Deviation</t>
  </si>
  <si>
    <t>Probability for a Range</t>
  </si>
  <si>
    <t>Probability for X &lt;=</t>
  </si>
  <si>
    <t>From X Value</t>
  </si>
  <si>
    <t>X Value</t>
  </si>
  <si>
    <t>To X Value</t>
  </si>
  <si>
    <t>Z Value</t>
  </si>
  <si>
    <t>Probability for X &gt;</t>
  </si>
  <si>
    <t>Find X and Z Given Cum. Pctage.</t>
  </si>
  <si>
    <t>Cumulative Percentage</t>
  </si>
  <si>
    <t>a=0 b=10</t>
  </si>
  <si>
    <t>Solution:</t>
  </si>
  <si>
    <t>In the work sheet, select the cell where you want the answer to appear. Suppose, you chose cell number one, A1. From the menus, select "insert pull-down".</t>
  </si>
  <si>
    <r>
      <t>Steps 2-3</t>
    </r>
    <r>
      <rPr>
        <sz val="12"/>
        <color indexed="8"/>
        <rFont val="Times New Roman"/>
        <family val="1"/>
      </rPr>
      <t xml:space="preserve"> From the menus, select insert, then click on the Function option.</t>
    </r>
  </si>
  <si>
    <r>
      <t>Step 4.</t>
    </r>
    <r>
      <rPr>
        <sz val="12"/>
        <color indexed="8"/>
        <rFont val="Times New Roman"/>
        <family val="1"/>
      </rPr>
      <t xml:space="preserve"> After clicking on the Function option, the Paste Function dialog appears from Function Category. Choose </t>
    </r>
    <r>
      <rPr>
        <b/>
        <sz val="12"/>
        <color indexed="8"/>
        <rFont val="Times New Roman"/>
        <family val="1"/>
      </rPr>
      <t>Statistical</t>
    </r>
    <r>
      <rPr>
        <sz val="12"/>
        <color indexed="8"/>
        <rFont val="Times New Roman"/>
        <family val="1"/>
      </rPr>
      <t xml:space="preserve"> then </t>
    </r>
    <r>
      <rPr>
        <b/>
        <i/>
        <sz val="12"/>
        <color indexed="8"/>
        <rFont val="Times New Roman"/>
        <family val="1"/>
      </rPr>
      <t>NORMDIST</t>
    </r>
    <r>
      <rPr>
        <sz val="12"/>
        <color indexed="8"/>
        <rFont val="Times New Roman"/>
        <family val="1"/>
      </rPr>
      <t xml:space="preserve"> from the </t>
    </r>
    <r>
      <rPr>
        <b/>
        <i/>
        <sz val="12"/>
        <color indexed="8"/>
        <rFont val="Times New Roman"/>
        <family val="1"/>
      </rPr>
      <t>Function Name</t>
    </r>
    <r>
      <rPr>
        <sz val="12"/>
        <color indexed="8"/>
        <rFont val="Times New Roman"/>
        <family val="1"/>
      </rPr>
      <t xml:space="preserve"> box; Click </t>
    </r>
    <r>
      <rPr>
        <b/>
        <i/>
        <sz val="12"/>
        <color indexed="8"/>
        <rFont val="Times New Roman"/>
        <family val="1"/>
      </rPr>
      <t>OK</t>
    </r>
  </si>
  <si>
    <r>
      <t>Step 5.</t>
    </r>
    <r>
      <rPr>
        <sz val="12"/>
        <color indexed="8"/>
        <rFont val="Times New Roman"/>
        <family val="1"/>
      </rPr>
      <t xml:space="preserve"> After clicking on OK, the NORMDIST distribution box appears:</t>
    </r>
  </si>
  <si>
    <t>i. Enter 600 in X (the value box);</t>
  </si>
  <si>
    <t>ii. Enter 500 in the Mean box;</t>
  </si>
  <si>
    <t>iii. Enter 100 in the Standard deviation box;</t>
  </si>
  <si>
    <t>iv. Type "true" in the cumulative box, then click OK.</t>
  </si>
  <si>
    <t>As you see the value 0.84134474 appears in A1, indicating the probability that a randomly selected student's score is below 600 points. Using common sense we can answer part "b" by subtracting 0.84134474 from 1. So the part "b" answer is 1- 0.8413474 or 0.158653. This is the probability that a randomly selected student's score is greater than 600 points. To answer part "c", use the same techniques to find the probabilities or area in the left sides of values 600 and 400. Since these areas or probabilities overlap each other to answer the question you should subtract the smaller probability from the larger probability. The answer equals 0.84134474 - 0.15865526 that is, 0.68269. The screen shot should look like following:</t>
  </si>
  <si>
    <t>between 5 &amp; 7</t>
  </si>
  <si>
    <t>between 2 &amp; 3</t>
  </si>
  <si>
    <t>mean</t>
  </si>
  <si>
    <t>standard deviation</t>
  </si>
  <si>
    <t>less than 70 min</t>
  </si>
  <si>
    <t>between 65 &amp; 70</t>
  </si>
  <si>
    <t>greater than 65</t>
  </si>
  <si>
    <t>mean &amp; standard deviation</t>
  </si>
  <si>
    <t>65 minute commute, actual 64-74 minutes</t>
  </si>
  <si>
    <t>less than 95</t>
  </si>
  <si>
    <t>between 95 &amp; 97.5</t>
  </si>
  <si>
    <t>above 102.2</t>
  </si>
  <si>
    <t>65% chance that sample mean is above</t>
  </si>
  <si>
    <t>standard error of the mean</t>
  </si>
  <si>
    <t>(standard err of the mean)</t>
  </si>
  <si>
    <t>25 occouring samples</t>
  </si>
  <si>
    <t>mean 1.3, standard deviation .04, n=16</t>
  </si>
  <si>
    <t>less than 1.28 inches</t>
  </si>
  <si>
    <t>between 1.3 &amp; 1.33</t>
  </si>
  <si>
    <t>60% between 2 values</t>
  </si>
</sst>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s>
  <fonts count="9">
    <font>
      <sz val="11"/>
      <color theme="1"/>
      <name val="Calibri"/>
      <family val="2"/>
      <scheme val="minor"/>
    </font>
    <font>
      <b/>
      <sz val="11"/>
      <color theme="1"/>
      <name val="Calibri"/>
      <family val="2"/>
      <scheme val="minor"/>
    </font>
    <font>
      <sz val="10"/>
      <name val="Arial"/>
      <family val="2"/>
    </font>
    <font>
      <b/>
      <sz val="11"/>
      <name val="Calibri"/>
      <family val="2"/>
      <scheme val="minor"/>
    </font>
    <font>
      <sz val="11"/>
      <name val="Calibri"/>
      <family val="2"/>
      <scheme val="minor"/>
    </font>
    <font>
      <sz val="12"/>
      <color indexed="8"/>
      <name val="Times New Roman"/>
      <family val="1"/>
    </font>
    <font>
      <b/>
      <sz val="12"/>
      <color indexed="8"/>
      <name val="Times New Roman"/>
      <family val="1"/>
    </font>
    <font>
      <b/>
      <i/>
      <sz val="12"/>
      <color indexed="8"/>
      <name val="Times New Roman"/>
      <family val="1"/>
    </font>
    <font>
      <sz val="8"/>
      <name val="Verdana"/>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3">
    <xf numFmtId="0" fontId="0" fillId="0" borderId="0"/>
    <xf numFmtId="0" fontId="2" fillId="0" borderId="0"/>
    <xf numFmtId="9" fontId="2" fillId="0" borderId="0" applyFont="0" applyFill="0" applyBorder="0" applyAlignment="0" applyProtection="0"/>
  </cellStyleXfs>
  <cellXfs count="57">
    <xf numFmtId="0" fontId="0" fillId="0" borderId="0" xfId="0"/>
    <xf numFmtId="0" fontId="3" fillId="0" borderId="0" xfId="1" applyFont="1" applyAlignment="1">
      <alignment horizontal="left"/>
    </xf>
    <xf numFmtId="0" fontId="4" fillId="0" borderId="0" xfId="1" applyFont="1" applyAlignment="1">
      <alignment horizontal="centerContinuous"/>
    </xf>
    <xf numFmtId="0" fontId="4" fillId="0" borderId="0" xfId="1" applyFont="1"/>
    <xf numFmtId="0" fontId="4" fillId="4" borderId="1" xfId="1" applyFont="1" applyFill="1" applyBorder="1"/>
    <xf numFmtId="0" fontId="3" fillId="0" borderId="0" xfId="1" applyFont="1"/>
    <xf numFmtId="0" fontId="4" fillId="5" borderId="1" xfId="1" applyFont="1" applyFill="1" applyBorder="1"/>
    <xf numFmtId="164" fontId="4" fillId="5" borderId="1" xfId="1" applyNumberFormat="1" applyFont="1" applyFill="1" applyBorder="1"/>
    <xf numFmtId="0" fontId="3" fillId="0" borderId="0" xfId="1" applyFont="1" applyBorder="1"/>
    <xf numFmtId="10" fontId="4" fillId="4" borderId="1" xfId="2" applyNumberFormat="1" applyFont="1" applyFill="1" applyBorder="1"/>
    <xf numFmtId="0" fontId="4" fillId="0" borderId="0" xfId="1" applyFont="1" applyFill="1" applyBorder="1"/>
    <xf numFmtId="0" fontId="3" fillId="0" borderId="0" xfId="1" applyFont="1" applyFill="1" applyBorder="1"/>
    <xf numFmtId="164" fontId="4" fillId="0" borderId="0" xfId="1" applyNumberFormat="1" applyFont="1" applyFill="1" applyBorder="1"/>
    <xf numFmtId="10" fontId="4" fillId="0" borderId="0" xfId="2" applyNumberFormat="1" applyFont="1" applyFill="1" applyBorder="1"/>
    <xf numFmtId="0" fontId="1" fillId="0" borderId="2" xfId="0" applyFont="1" applyBorder="1"/>
    <xf numFmtId="0" fontId="0" fillId="0" borderId="3" xfId="0" applyBorder="1"/>
    <xf numFmtId="0" fontId="0" fillId="0" borderId="4" xfId="0" applyBorder="1"/>
    <xf numFmtId="0" fontId="0" fillId="0" borderId="5" xfId="0" applyBorder="1" applyAlignment="1">
      <alignment horizontal="right"/>
    </xf>
    <xf numFmtId="0" fontId="1" fillId="2" borderId="0" xfId="0" applyFont="1" applyFill="1" applyBorder="1"/>
    <xf numFmtId="0" fontId="1" fillId="0" borderId="0" xfId="0" applyFont="1" applyBorder="1"/>
    <xf numFmtId="0" fontId="0" fillId="0" borderId="0" xfId="0" applyBorder="1"/>
    <xf numFmtId="0" fontId="0" fillId="0" borderId="6" xfId="0" applyBorder="1"/>
    <xf numFmtId="0" fontId="0" fillId="0" borderId="0" xfId="0" applyFont="1" applyBorder="1"/>
    <xf numFmtId="0" fontId="0" fillId="0" borderId="7" xfId="0" applyBorder="1"/>
    <xf numFmtId="0" fontId="0" fillId="0" borderId="8" xfId="0" applyBorder="1"/>
    <xf numFmtId="0" fontId="0" fillId="0" borderId="9" xfId="0" applyBorder="1"/>
    <xf numFmtId="0" fontId="1" fillId="3" borderId="0" xfId="0" applyFont="1" applyFill="1" applyBorder="1"/>
    <xf numFmtId="0" fontId="3" fillId="2" borderId="0" xfId="0" applyFont="1" applyFill="1" applyBorder="1"/>
    <xf numFmtId="165" fontId="1" fillId="2" borderId="0" xfId="0" applyNumberFormat="1" applyFont="1" applyFill="1" applyBorder="1"/>
    <xf numFmtId="0" fontId="0" fillId="0" borderId="2" xfId="0" applyBorder="1"/>
    <xf numFmtId="0" fontId="0" fillId="0" borderId="7" xfId="0" applyBorder="1" applyAlignment="1">
      <alignment horizontal="right"/>
    </xf>
    <xf numFmtId="0" fontId="4" fillId="0" borderId="3" xfId="1" applyFont="1" applyBorder="1"/>
    <xf numFmtId="0" fontId="4" fillId="0" borderId="8" xfId="1" applyFont="1" applyFill="1" applyBorder="1"/>
    <xf numFmtId="0" fontId="6" fillId="0" borderId="0" xfId="0" applyFont="1"/>
    <xf numFmtId="0" fontId="5" fillId="0" borderId="0" xfId="0" applyFont="1"/>
    <xf numFmtId="0" fontId="0" fillId="2" borderId="8" xfId="0" applyFill="1" applyBorder="1"/>
    <xf numFmtId="0" fontId="0" fillId="2" borderId="0" xfId="0" applyFill="1" applyBorder="1"/>
    <xf numFmtId="0" fontId="1" fillId="2" borderId="8" xfId="0" applyFont="1" applyFill="1" applyBorder="1"/>
    <xf numFmtId="0" fontId="3" fillId="0" borderId="0" xfId="1" applyFont="1" applyFill="1" applyBorder="1" applyAlignment="1">
      <alignment horizontal="right"/>
    </xf>
    <xf numFmtId="0" fontId="4" fillId="0" borderId="0" xfId="1" applyFont="1" applyFill="1" applyBorder="1" applyAlignment="1">
      <alignment horizontal="right"/>
    </xf>
    <xf numFmtId="0" fontId="3" fillId="0" borderId="8" xfId="1" applyFont="1" applyFill="1" applyBorder="1" applyAlignment="1">
      <alignment horizontal="right"/>
    </xf>
    <xf numFmtId="0" fontId="3" fillId="2" borderId="0" xfId="1" applyFont="1" applyFill="1" applyBorder="1" applyAlignment="1">
      <alignment horizontal="right"/>
    </xf>
    <xf numFmtId="0" fontId="3" fillId="2" borderId="8" xfId="1" applyFont="1" applyFill="1" applyBorder="1" applyAlignment="1">
      <alignment horizontal="right"/>
    </xf>
    <xf numFmtId="0" fontId="4" fillId="0" borderId="3" xfId="1" applyFont="1" applyFill="1" applyBorder="1"/>
    <xf numFmtId="0" fontId="0" fillId="0" borderId="5" xfId="0" applyFill="1" applyBorder="1" applyAlignment="1">
      <alignment horizontal="right"/>
    </xf>
    <xf numFmtId="164" fontId="4" fillId="0" borderId="8" xfId="1" applyNumberFormat="1" applyFont="1" applyFill="1" applyBorder="1"/>
    <xf numFmtId="0" fontId="1" fillId="0" borderId="5" xfId="0" applyFont="1" applyBorder="1"/>
    <xf numFmtId="164" fontId="4" fillId="0" borderId="3" xfId="1" applyNumberFormat="1" applyFont="1" applyFill="1" applyBorder="1"/>
    <xf numFmtId="0" fontId="0" fillId="0" borderId="5" xfId="0" applyBorder="1"/>
    <xf numFmtId="10" fontId="4" fillId="2" borderId="0" xfId="1" applyNumberFormat="1" applyFont="1" applyFill="1" applyBorder="1"/>
    <xf numFmtId="0" fontId="4" fillId="2" borderId="0" xfId="1" applyFont="1" applyFill="1" applyBorder="1"/>
    <xf numFmtId="0" fontId="3" fillId="0" borderId="0" xfId="1" applyFont="1" applyFill="1" applyBorder="1" applyAlignment="1">
      <alignment horizontal="center"/>
    </xf>
    <xf numFmtId="0" fontId="4" fillId="0" borderId="8" xfId="1" applyFont="1" applyFill="1" applyBorder="1" applyAlignment="1">
      <alignment horizontal="left"/>
    </xf>
    <xf numFmtId="0" fontId="3" fillId="0" borderId="8" xfId="1" applyFont="1" applyFill="1" applyBorder="1" applyAlignment="1">
      <alignment horizontal="center"/>
    </xf>
    <xf numFmtId="0" fontId="3" fillId="0" borderId="1" xfId="1" applyFont="1" applyBorder="1" applyAlignment="1">
      <alignment horizontal="center"/>
    </xf>
    <xf numFmtId="0" fontId="3" fillId="4" borderId="1" xfId="1" applyFont="1" applyFill="1" applyBorder="1" applyAlignment="1">
      <alignment horizontal="center"/>
    </xf>
    <xf numFmtId="0" fontId="3" fillId="0" borderId="1" xfId="1" applyFont="1" applyFill="1" applyBorder="1" applyAlignment="1">
      <alignment horizontal="center"/>
    </xf>
  </cellXfs>
  <cellStyles count="3">
    <cellStyle name="Normal" xfId="0" builtinId="0"/>
    <cellStyle name="Normal 2" xfId="1"/>
    <cellStyle name="Percent 2" xfId="2"/>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theme="9"/>
  </sheetPr>
  <dimension ref="A2:N27"/>
  <sheetViews>
    <sheetView tabSelected="1" workbookViewId="0">
      <selection activeCell="P39" sqref="P39"/>
    </sheetView>
  </sheetViews>
  <sheetFormatPr baseColWidth="10" defaultColWidth="8.83203125" defaultRowHeight="14"/>
  <cols>
    <col min="3" max="3" width="13.83203125" customWidth="1"/>
    <col min="9" max="9" width="12.83203125" customWidth="1"/>
    <col min="12" max="12" width="14" customWidth="1"/>
    <col min="13" max="13" width="11" customWidth="1"/>
  </cols>
  <sheetData>
    <row r="2" spans="1:14" ht="15" thickBot="1"/>
    <row r="3" spans="1:14" ht="15" thickTop="1">
      <c r="A3" s="14">
        <v>6.1</v>
      </c>
      <c r="B3" s="15"/>
      <c r="C3" s="15"/>
      <c r="D3" s="15"/>
      <c r="E3" s="15"/>
      <c r="F3" s="15"/>
      <c r="G3" s="16"/>
      <c r="H3" s="14">
        <v>6.7</v>
      </c>
      <c r="I3" s="15" t="s">
        <v>12</v>
      </c>
      <c r="J3" s="15"/>
      <c r="K3" s="15"/>
      <c r="L3" s="15"/>
      <c r="M3" s="15"/>
      <c r="N3" s="16"/>
    </row>
    <row r="4" spans="1:14">
      <c r="A4" s="17" t="s">
        <v>4</v>
      </c>
      <c r="B4" s="18">
        <f>NORMDIST(1.57,0,1,TRUE)</f>
        <v>0.94179244436144693</v>
      </c>
      <c r="C4" s="19"/>
      <c r="D4" s="20" t="s">
        <v>5</v>
      </c>
      <c r="E4" s="20"/>
      <c r="F4" s="20"/>
      <c r="G4" s="21"/>
      <c r="H4" s="17" t="s">
        <v>4</v>
      </c>
      <c r="I4" s="18">
        <f>NORMDIST(35,65.16,10,TRUE)</f>
        <v>1.2806662997022489E-3</v>
      </c>
      <c r="J4" s="20"/>
      <c r="K4" s="20"/>
      <c r="L4" s="20" t="s">
        <v>13</v>
      </c>
      <c r="M4" s="20"/>
      <c r="N4" s="21"/>
    </row>
    <row r="5" spans="1:14">
      <c r="A5" s="17" t="s">
        <v>6</v>
      </c>
      <c r="B5" s="22">
        <f>NORMDIST(1.84,0,1,TRUE)</f>
        <v>0.96711588134083626</v>
      </c>
      <c r="C5" s="18">
        <f>1-B5</f>
        <v>3.2884118659163741E-2</v>
      </c>
      <c r="D5" s="20" t="s">
        <v>9</v>
      </c>
      <c r="E5" s="20"/>
      <c r="F5" s="20"/>
      <c r="G5" s="21"/>
      <c r="H5" s="17" t="s">
        <v>6</v>
      </c>
      <c r="I5" s="20">
        <f>NORMDIST(60,65.16,10,TRUE)</f>
        <v>0.30292720460947531</v>
      </c>
      <c r="J5" s="18">
        <f>1-I5</f>
        <v>0.69707279539052469</v>
      </c>
      <c r="K5" s="26"/>
      <c r="L5" s="20" t="s">
        <v>14</v>
      </c>
      <c r="M5" s="20"/>
      <c r="N5" s="21"/>
    </row>
    <row r="6" spans="1:14">
      <c r="A6" s="17" t="s">
        <v>7</v>
      </c>
      <c r="B6" s="18">
        <f>B5-B4</f>
        <v>2.5323436979389324E-2</v>
      </c>
      <c r="C6" s="19"/>
      <c r="D6" s="20" t="s">
        <v>10</v>
      </c>
      <c r="E6" s="20"/>
      <c r="F6" s="20"/>
      <c r="G6" s="21"/>
      <c r="H6" s="17" t="s">
        <v>7</v>
      </c>
      <c r="I6" s="20">
        <v>-2.516</v>
      </c>
      <c r="J6" s="20">
        <v>-1.516</v>
      </c>
      <c r="K6" s="27">
        <v>5.8799999999999998E-2</v>
      </c>
      <c r="L6" s="20" t="s">
        <v>15</v>
      </c>
      <c r="M6" s="20"/>
      <c r="N6" s="21"/>
    </row>
    <row r="7" spans="1:14">
      <c r="A7" s="17" t="s">
        <v>8</v>
      </c>
      <c r="B7" s="18">
        <f>B4+C5</f>
        <v>0.97467656302061068</v>
      </c>
      <c r="C7" s="19"/>
      <c r="D7" s="20" t="s">
        <v>11</v>
      </c>
      <c r="E7" s="20"/>
      <c r="F7" s="20"/>
      <c r="G7" s="21"/>
      <c r="H7" s="17" t="s">
        <v>8</v>
      </c>
      <c r="I7" s="28">
        <v>88.423500000000004</v>
      </c>
      <c r="J7" s="20"/>
      <c r="K7" s="20"/>
      <c r="L7" s="20" t="s">
        <v>16</v>
      </c>
      <c r="M7" s="20"/>
      <c r="N7" s="21"/>
    </row>
    <row r="8" spans="1:14" ht="15" thickBot="1">
      <c r="A8" s="23"/>
      <c r="B8" s="24"/>
      <c r="C8" s="24"/>
      <c r="D8" s="24"/>
      <c r="E8" s="24"/>
      <c r="F8" s="24"/>
      <c r="G8" s="25"/>
      <c r="H8" s="23"/>
      <c r="I8" s="24"/>
      <c r="J8" s="24"/>
      <c r="K8" s="24"/>
      <c r="L8" s="24"/>
      <c r="M8" s="24"/>
      <c r="N8" s="25"/>
    </row>
    <row r="9" spans="1:14" ht="15" thickBot="1">
      <c r="I9" s="1"/>
      <c r="J9" s="2"/>
      <c r="K9" s="3"/>
      <c r="L9" s="3"/>
      <c r="M9" s="3"/>
    </row>
    <row r="10" spans="1:14" ht="15" thickTop="1">
      <c r="A10" s="14">
        <v>6.23</v>
      </c>
      <c r="B10" s="15" t="s">
        <v>30</v>
      </c>
      <c r="C10" s="15"/>
      <c r="D10" s="15"/>
      <c r="E10" s="15"/>
      <c r="F10" s="15"/>
      <c r="G10" s="16"/>
      <c r="H10" s="14">
        <v>6.27</v>
      </c>
      <c r="I10" s="31" t="s">
        <v>49</v>
      </c>
      <c r="J10" s="31"/>
      <c r="K10" s="31"/>
      <c r="L10" s="31"/>
      <c r="M10" s="31"/>
      <c r="N10" s="16"/>
    </row>
    <row r="11" spans="1:14">
      <c r="A11" s="17" t="s">
        <v>4</v>
      </c>
      <c r="B11" s="18">
        <f>(7-5)/10</f>
        <v>0.2</v>
      </c>
      <c r="C11" s="20"/>
      <c r="D11" s="20" t="s">
        <v>41</v>
      </c>
      <c r="E11" s="20"/>
      <c r="F11" s="20"/>
      <c r="G11" s="21"/>
      <c r="H11" s="17" t="s">
        <v>4</v>
      </c>
      <c r="I11" s="41">
        <f>(70-64)/(10)</f>
        <v>0.6</v>
      </c>
      <c r="J11" s="38"/>
      <c r="K11" s="39"/>
      <c r="L11" s="10" t="s">
        <v>45</v>
      </c>
      <c r="M11" s="10"/>
      <c r="N11" s="21"/>
    </row>
    <row r="12" spans="1:14">
      <c r="A12" s="17" t="s">
        <v>6</v>
      </c>
      <c r="B12" s="18">
        <f>(3-2)/10</f>
        <v>0.1</v>
      </c>
      <c r="C12" s="20"/>
      <c r="D12" s="20" t="s">
        <v>42</v>
      </c>
      <c r="E12" s="20"/>
      <c r="F12" s="20"/>
      <c r="G12" s="21"/>
      <c r="H12" s="17" t="s">
        <v>6</v>
      </c>
      <c r="I12" s="41">
        <f>(70-65)/10</f>
        <v>0.5</v>
      </c>
      <c r="J12" s="39"/>
      <c r="K12" s="39"/>
      <c r="L12" s="10" t="s">
        <v>46</v>
      </c>
      <c r="M12" s="10"/>
      <c r="N12" s="21"/>
    </row>
    <row r="13" spans="1:14">
      <c r="A13" s="17" t="s">
        <v>7</v>
      </c>
      <c r="B13" s="18">
        <f>(0+10)/2</f>
        <v>5</v>
      </c>
      <c r="C13" s="20"/>
      <c r="D13" s="20" t="s">
        <v>43</v>
      </c>
      <c r="E13" s="20"/>
      <c r="F13" s="20"/>
      <c r="G13" s="21"/>
      <c r="H13" s="17" t="s">
        <v>7</v>
      </c>
      <c r="I13" s="41">
        <f>(74-65)/10</f>
        <v>0.9</v>
      </c>
      <c r="J13" s="39"/>
      <c r="K13" s="39"/>
      <c r="L13" s="10" t="s">
        <v>47</v>
      </c>
      <c r="M13" s="10"/>
      <c r="N13" s="21"/>
    </row>
    <row r="14" spans="1:14" ht="15" thickBot="1">
      <c r="A14" s="30" t="s">
        <v>8</v>
      </c>
      <c r="B14" s="24">
        <f>(10-0)^2/12</f>
        <v>8.3333333333333339</v>
      </c>
      <c r="C14" s="37">
        <f>SQRT(B14)</f>
        <v>2.8867513459481291</v>
      </c>
      <c r="D14" s="24" t="s">
        <v>44</v>
      </c>
      <c r="E14" s="24"/>
      <c r="F14" s="24"/>
      <c r="G14" s="25"/>
      <c r="H14" s="30" t="s">
        <v>8</v>
      </c>
      <c r="I14" s="42">
        <f>AVERAGE(64,74)</f>
        <v>69</v>
      </c>
      <c r="J14" s="40">
        <f>(74-64)^2/12</f>
        <v>8.3333333333333339</v>
      </c>
      <c r="K14" s="37">
        <f>SQRT(J14)</f>
        <v>2.8867513459481291</v>
      </c>
      <c r="L14" s="52" t="s">
        <v>48</v>
      </c>
      <c r="M14" s="52"/>
      <c r="N14" s="25"/>
    </row>
    <row r="15" spans="1:14" ht="15" thickBot="1">
      <c r="I15" s="51"/>
      <c r="J15" s="51"/>
      <c r="K15" s="10"/>
      <c r="L15" s="10"/>
      <c r="M15" s="10"/>
    </row>
    <row r="16" spans="1:14" ht="15" thickTop="1">
      <c r="A16" s="14">
        <v>7.15</v>
      </c>
      <c r="B16" s="15"/>
      <c r="C16" s="15" t="s">
        <v>54</v>
      </c>
      <c r="D16" s="15"/>
      <c r="E16" s="15"/>
      <c r="F16" s="15">
        <f>(10)/SQRT(25)</f>
        <v>2</v>
      </c>
      <c r="G16" s="16"/>
      <c r="H16" s="14">
        <v>7.17</v>
      </c>
      <c r="I16" s="43"/>
      <c r="J16" s="43"/>
      <c r="K16" s="43"/>
      <c r="L16" s="43"/>
      <c r="M16" s="43"/>
      <c r="N16" s="16"/>
    </row>
    <row r="17" spans="1:14">
      <c r="A17" s="17" t="s">
        <v>4</v>
      </c>
      <c r="B17" s="36">
        <v>-6.1999999999999998E-3</v>
      </c>
      <c r="C17" s="20"/>
      <c r="D17" s="20" t="s">
        <v>50</v>
      </c>
      <c r="E17" s="20"/>
      <c r="F17" s="20"/>
      <c r="G17" s="21"/>
      <c r="H17" s="44" t="s">
        <v>4</v>
      </c>
      <c r="I17" s="10" t="s">
        <v>56</v>
      </c>
      <c r="J17" s="10"/>
      <c r="K17" s="10"/>
      <c r="L17" s="10"/>
      <c r="M17" s="10"/>
      <c r="N17" s="21"/>
    </row>
    <row r="18" spans="1:14">
      <c r="A18" s="17" t="s">
        <v>6</v>
      </c>
      <c r="B18" s="36">
        <v>9.9400000000000002E-2</v>
      </c>
      <c r="C18" s="20"/>
      <c r="D18" s="20" t="s">
        <v>51</v>
      </c>
      <c r="E18" s="20"/>
      <c r="F18" s="20"/>
      <c r="G18" s="21"/>
      <c r="H18" s="44" t="s">
        <v>6</v>
      </c>
      <c r="I18" s="10" t="s">
        <v>56</v>
      </c>
      <c r="J18" s="12"/>
      <c r="K18" s="10"/>
      <c r="L18" s="10"/>
      <c r="M18" s="10"/>
      <c r="N18" s="21"/>
    </row>
    <row r="19" spans="1:14">
      <c r="A19" s="17" t="s">
        <v>7</v>
      </c>
      <c r="B19" s="36">
        <v>0.13569999999999999</v>
      </c>
      <c r="C19" s="20"/>
      <c r="D19" s="20" t="s">
        <v>52</v>
      </c>
      <c r="E19" s="20"/>
      <c r="F19" s="20"/>
      <c r="G19" s="21"/>
      <c r="H19" s="44" t="s">
        <v>7</v>
      </c>
      <c r="I19" s="10" t="s">
        <v>56</v>
      </c>
      <c r="J19" s="11"/>
      <c r="K19" s="10"/>
      <c r="L19" s="10"/>
      <c r="M19" s="12"/>
      <c r="N19" s="21"/>
    </row>
    <row r="20" spans="1:14" ht="15" thickBot="1">
      <c r="A20" s="30" t="s">
        <v>8</v>
      </c>
      <c r="B20" s="35">
        <v>99.22936</v>
      </c>
      <c r="C20" s="24"/>
      <c r="D20" s="24" t="s">
        <v>53</v>
      </c>
      <c r="E20" s="24"/>
      <c r="F20" s="24"/>
      <c r="G20" s="25"/>
      <c r="H20" s="23"/>
      <c r="I20" s="53"/>
      <c r="J20" s="53"/>
      <c r="K20" s="32"/>
      <c r="L20" s="32"/>
      <c r="M20" s="45"/>
      <c r="N20" s="25"/>
    </row>
    <row r="21" spans="1:14" ht="15" thickBot="1">
      <c r="I21" s="10"/>
      <c r="J21" s="10"/>
      <c r="K21" s="10"/>
      <c r="L21" s="10"/>
      <c r="M21" s="12"/>
    </row>
    <row r="22" spans="1:14" ht="15" thickTop="1">
      <c r="A22" s="29"/>
      <c r="B22" s="15"/>
      <c r="C22" s="15"/>
      <c r="D22" s="15"/>
      <c r="E22" s="15" t="s">
        <v>54</v>
      </c>
      <c r="F22" s="15"/>
      <c r="G22" s="16"/>
      <c r="H22" s="29"/>
      <c r="I22" s="43"/>
      <c r="J22" s="43"/>
      <c r="K22" s="43"/>
      <c r="L22" s="43"/>
      <c r="M22" s="47"/>
      <c r="N22" s="16"/>
    </row>
    <row r="23" spans="1:14">
      <c r="A23" s="46">
        <v>7.19</v>
      </c>
      <c r="B23" s="20" t="s">
        <v>57</v>
      </c>
      <c r="C23" s="20"/>
      <c r="D23" s="20"/>
      <c r="E23" s="20"/>
      <c r="F23" s="20">
        <f>(0.04)/SQRT(16)</f>
        <v>0.01</v>
      </c>
      <c r="G23" s="21"/>
      <c r="H23" s="46">
        <v>7.23</v>
      </c>
      <c r="I23" s="10" t="s">
        <v>1</v>
      </c>
      <c r="J23" s="10"/>
      <c r="K23" s="10"/>
      <c r="L23" s="10"/>
      <c r="M23" s="10"/>
      <c r="N23" s="21"/>
    </row>
    <row r="24" spans="1:14">
      <c r="A24" s="17" t="s">
        <v>4</v>
      </c>
      <c r="B24" s="36" t="s">
        <v>0</v>
      </c>
      <c r="C24" s="36"/>
      <c r="D24" s="36"/>
      <c r="E24" s="20"/>
      <c r="F24" s="20"/>
      <c r="G24" s="21"/>
      <c r="H24" s="17" t="s">
        <v>4</v>
      </c>
      <c r="I24" s="49">
        <f>48/64</f>
        <v>0.75</v>
      </c>
      <c r="J24" s="12" t="s">
        <v>2</v>
      </c>
      <c r="K24" s="10"/>
      <c r="L24" s="51"/>
      <c r="M24" s="51"/>
      <c r="N24" s="21"/>
    </row>
    <row r="25" spans="1:14">
      <c r="A25" s="17" t="s">
        <v>6</v>
      </c>
      <c r="B25" s="36">
        <v>2.2800000000000001E-2</v>
      </c>
      <c r="C25" s="20"/>
      <c r="D25" s="20" t="s">
        <v>58</v>
      </c>
      <c r="E25" s="20"/>
      <c r="F25" s="20"/>
      <c r="G25" s="21"/>
      <c r="H25" s="17" t="s">
        <v>6</v>
      </c>
      <c r="I25" s="50">
        <f>SQRT(0.7*(0.3)/64)</f>
        <v>5.7282196186947999E-2</v>
      </c>
      <c r="J25" s="10" t="s">
        <v>3</v>
      </c>
      <c r="K25" s="10"/>
      <c r="L25" s="10"/>
      <c r="M25" s="13"/>
      <c r="N25" s="21"/>
    </row>
    <row r="26" spans="1:14">
      <c r="A26" s="17" t="s">
        <v>7</v>
      </c>
      <c r="B26" s="36">
        <v>0.1573</v>
      </c>
      <c r="C26" s="20"/>
      <c r="D26" s="20" t="s">
        <v>59</v>
      </c>
      <c r="E26" s="20"/>
      <c r="F26" s="20"/>
      <c r="G26" s="21"/>
      <c r="H26" s="48"/>
      <c r="I26" s="51"/>
      <c r="J26" s="51"/>
      <c r="K26" s="10"/>
      <c r="L26" s="10"/>
      <c r="M26" s="12"/>
      <c r="N26" s="21"/>
    </row>
    <row r="27" spans="1:14" ht="15" thickBot="1">
      <c r="A27" s="30" t="s">
        <v>8</v>
      </c>
      <c r="B27" s="35">
        <f>1.3-0.2533*(0.01)</f>
        <v>1.2974670000000001</v>
      </c>
      <c r="C27" s="35">
        <f>1.3+0.2533*(0.01)</f>
        <v>1.3025329999999999</v>
      </c>
      <c r="D27" s="24" t="s">
        <v>60</v>
      </c>
      <c r="E27" s="24"/>
      <c r="F27" s="24"/>
      <c r="G27" s="25"/>
      <c r="H27" s="23"/>
      <c r="I27" s="32"/>
      <c r="J27" s="45"/>
      <c r="K27" s="32"/>
      <c r="L27" s="32"/>
      <c r="M27" s="45"/>
      <c r="N27" s="25"/>
    </row>
  </sheetData>
  <mergeCells count="5">
    <mergeCell ref="I26:J26"/>
    <mergeCell ref="L14:M14"/>
    <mergeCell ref="I15:J15"/>
    <mergeCell ref="I20:J20"/>
    <mergeCell ref="L24:M24"/>
  </mergeCells>
  <phoneticPr fontId="8"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FFFF00"/>
  </sheetPr>
  <dimension ref="A1:E19"/>
  <sheetViews>
    <sheetView workbookViewId="0">
      <selection activeCell="E18" sqref="E18"/>
    </sheetView>
  </sheetViews>
  <sheetFormatPr baseColWidth="10" defaultColWidth="8.83203125" defaultRowHeight="14"/>
  <cols>
    <col min="1" max="1" width="19.5" style="3" customWidth="1"/>
    <col min="2" max="2" width="10.1640625" style="3" customWidth="1"/>
    <col min="3" max="3" width="7.83203125" style="3" customWidth="1"/>
    <col min="4" max="4" width="25.6640625" style="3" customWidth="1"/>
    <col min="5" max="5" width="9.5" style="3" customWidth="1"/>
    <col min="6" max="256" width="8.83203125" style="3"/>
    <col min="257" max="257" width="19.5" style="3" customWidth="1"/>
    <col min="258" max="258" width="10.1640625" style="3" customWidth="1"/>
    <col min="259" max="259" width="7.83203125" style="3" customWidth="1"/>
    <col min="260" max="260" width="25.6640625" style="3" customWidth="1"/>
    <col min="261" max="261" width="9.5" style="3" customWidth="1"/>
    <col min="262" max="512" width="8.83203125" style="3"/>
    <col min="513" max="513" width="19.5" style="3" customWidth="1"/>
    <col min="514" max="514" width="10.1640625" style="3" customWidth="1"/>
    <col min="515" max="515" width="7.83203125" style="3" customWidth="1"/>
    <col min="516" max="516" width="25.6640625" style="3" customWidth="1"/>
    <col min="517" max="517" width="9.5" style="3" customWidth="1"/>
    <col min="518" max="768" width="8.83203125" style="3"/>
    <col min="769" max="769" width="19.5" style="3" customWidth="1"/>
    <col min="770" max="770" width="10.1640625" style="3" customWidth="1"/>
    <col min="771" max="771" width="7.83203125" style="3" customWidth="1"/>
    <col min="772" max="772" width="25.6640625" style="3" customWidth="1"/>
    <col min="773" max="773" width="9.5" style="3" customWidth="1"/>
    <col min="774" max="1024" width="8.83203125" style="3"/>
    <col min="1025" max="1025" width="19.5" style="3" customWidth="1"/>
    <col min="1026" max="1026" width="10.1640625" style="3" customWidth="1"/>
    <col min="1027" max="1027" width="7.83203125" style="3" customWidth="1"/>
    <col min="1028" max="1028" width="25.6640625" style="3" customWidth="1"/>
    <col min="1029" max="1029" width="9.5" style="3" customWidth="1"/>
    <col min="1030" max="1280" width="8.83203125" style="3"/>
    <col min="1281" max="1281" width="19.5" style="3" customWidth="1"/>
    <col min="1282" max="1282" width="10.1640625" style="3" customWidth="1"/>
    <col min="1283" max="1283" width="7.83203125" style="3" customWidth="1"/>
    <col min="1284" max="1284" width="25.6640625" style="3" customWidth="1"/>
    <col min="1285" max="1285" width="9.5" style="3" customWidth="1"/>
    <col min="1286" max="1536" width="8.83203125" style="3"/>
    <col min="1537" max="1537" width="19.5" style="3" customWidth="1"/>
    <col min="1538" max="1538" width="10.1640625" style="3" customWidth="1"/>
    <col min="1539" max="1539" width="7.83203125" style="3" customWidth="1"/>
    <col min="1540" max="1540" width="25.6640625" style="3" customWidth="1"/>
    <col min="1541" max="1541" width="9.5" style="3" customWidth="1"/>
    <col min="1542" max="1792" width="8.83203125" style="3"/>
    <col min="1793" max="1793" width="19.5" style="3" customWidth="1"/>
    <col min="1794" max="1794" width="10.1640625" style="3" customWidth="1"/>
    <col min="1795" max="1795" width="7.83203125" style="3" customWidth="1"/>
    <col min="1796" max="1796" width="25.6640625" style="3" customWidth="1"/>
    <col min="1797" max="1797" width="9.5" style="3" customWidth="1"/>
    <col min="1798" max="2048" width="8.83203125" style="3"/>
    <col min="2049" max="2049" width="19.5" style="3" customWidth="1"/>
    <col min="2050" max="2050" width="10.1640625" style="3" customWidth="1"/>
    <col min="2051" max="2051" width="7.83203125" style="3" customWidth="1"/>
    <col min="2052" max="2052" width="25.6640625" style="3" customWidth="1"/>
    <col min="2053" max="2053" width="9.5" style="3" customWidth="1"/>
    <col min="2054" max="2304" width="8.83203125" style="3"/>
    <col min="2305" max="2305" width="19.5" style="3" customWidth="1"/>
    <col min="2306" max="2306" width="10.1640625" style="3" customWidth="1"/>
    <col min="2307" max="2307" width="7.83203125" style="3" customWidth="1"/>
    <col min="2308" max="2308" width="25.6640625" style="3" customWidth="1"/>
    <col min="2309" max="2309" width="9.5" style="3" customWidth="1"/>
    <col min="2310" max="2560" width="8.83203125" style="3"/>
    <col min="2561" max="2561" width="19.5" style="3" customWidth="1"/>
    <col min="2562" max="2562" width="10.1640625" style="3" customWidth="1"/>
    <col min="2563" max="2563" width="7.83203125" style="3" customWidth="1"/>
    <col min="2564" max="2564" width="25.6640625" style="3" customWidth="1"/>
    <col min="2565" max="2565" width="9.5" style="3" customWidth="1"/>
    <col min="2566" max="2816" width="8.83203125" style="3"/>
    <col min="2817" max="2817" width="19.5" style="3" customWidth="1"/>
    <col min="2818" max="2818" width="10.1640625" style="3" customWidth="1"/>
    <col min="2819" max="2819" width="7.83203125" style="3" customWidth="1"/>
    <col min="2820" max="2820" width="25.6640625" style="3" customWidth="1"/>
    <col min="2821" max="2821" width="9.5" style="3" customWidth="1"/>
    <col min="2822" max="3072" width="8.83203125" style="3"/>
    <col min="3073" max="3073" width="19.5" style="3" customWidth="1"/>
    <col min="3074" max="3074" width="10.1640625" style="3" customWidth="1"/>
    <col min="3075" max="3075" width="7.83203125" style="3" customWidth="1"/>
    <col min="3076" max="3076" width="25.6640625" style="3" customWidth="1"/>
    <col min="3077" max="3077" width="9.5" style="3" customWidth="1"/>
    <col min="3078" max="3328" width="8.83203125" style="3"/>
    <col min="3329" max="3329" width="19.5" style="3" customWidth="1"/>
    <col min="3330" max="3330" width="10.1640625" style="3" customWidth="1"/>
    <col min="3331" max="3331" width="7.83203125" style="3" customWidth="1"/>
    <col min="3332" max="3332" width="25.6640625" style="3" customWidth="1"/>
    <col min="3333" max="3333" width="9.5" style="3" customWidth="1"/>
    <col min="3334" max="3584" width="8.83203125" style="3"/>
    <col min="3585" max="3585" width="19.5" style="3" customWidth="1"/>
    <col min="3586" max="3586" width="10.1640625" style="3" customWidth="1"/>
    <col min="3587" max="3587" width="7.83203125" style="3" customWidth="1"/>
    <col min="3588" max="3588" width="25.6640625" style="3" customWidth="1"/>
    <col min="3589" max="3589" width="9.5" style="3" customWidth="1"/>
    <col min="3590" max="3840" width="8.83203125" style="3"/>
    <col min="3841" max="3841" width="19.5" style="3" customWidth="1"/>
    <col min="3842" max="3842" width="10.1640625" style="3" customWidth="1"/>
    <col min="3843" max="3843" width="7.83203125" style="3" customWidth="1"/>
    <col min="3844" max="3844" width="25.6640625" style="3" customWidth="1"/>
    <col min="3845" max="3845" width="9.5" style="3" customWidth="1"/>
    <col min="3846" max="4096" width="8.83203125" style="3"/>
    <col min="4097" max="4097" width="19.5" style="3" customWidth="1"/>
    <col min="4098" max="4098" width="10.1640625" style="3" customWidth="1"/>
    <col min="4099" max="4099" width="7.83203125" style="3" customWidth="1"/>
    <col min="4100" max="4100" width="25.6640625" style="3" customWidth="1"/>
    <col min="4101" max="4101" width="9.5" style="3" customWidth="1"/>
    <col min="4102" max="4352" width="8.83203125" style="3"/>
    <col min="4353" max="4353" width="19.5" style="3" customWidth="1"/>
    <col min="4354" max="4354" width="10.1640625" style="3" customWidth="1"/>
    <col min="4355" max="4355" width="7.83203125" style="3" customWidth="1"/>
    <col min="4356" max="4356" width="25.6640625" style="3" customWidth="1"/>
    <col min="4357" max="4357" width="9.5" style="3" customWidth="1"/>
    <col min="4358" max="4608" width="8.83203125" style="3"/>
    <col min="4609" max="4609" width="19.5" style="3" customWidth="1"/>
    <col min="4610" max="4610" width="10.1640625" style="3" customWidth="1"/>
    <col min="4611" max="4611" width="7.83203125" style="3" customWidth="1"/>
    <col min="4612" max="4612" width="25.6640625" style="3" customWidth="1"/>
    <col min="4613" max="4613" width="9.5" style="3" customWidth="1"/>
    <col min="4614" max="4864" width="8.83203125" style="3"/>
    <col min="4865" max="4865" width="19.5" style="3" customWidth="1"/>
    <col min="4866" max="4866" width="10.1640625" style="3" customWidth="1"/>
    <col min="4867" max="4867" width="7.83203125" style="3" customWidth="1"/>
    <col min="4868" max="4868" width="25.6640625" style="3" customWidth="1"/>
    <col min="4869" max="4869" width="9.5" style="3" customWidth="1"/>
    <col min="4870" max="5120" width="8.83203125" style="3"/>
    <col min="5121" max="5121" width="19.5" style="3" customWidth="1"/>
    <col min="5122" max="5122" width="10.1640625" style="3" customWidth="1"/>
    <col min="5123" max="5123" width="7.83203125" style="3" customWidth="1"/>
    <col min="5124" max="5124" width="25.6640625" style="3" customWidth="1"/>
    <col min="5125" max="5125" width="9.5" style="3" customWidth="1"/>
    <col min="5126" max="5376" width="8.83203125" style="3"/>
    <col min="5377" max="5377" width="19.5" style="3" customWidth="1"/>
    <col min="5378" max="5378" width="10.1640625" style="3" customWidth="1"/>
    <col min="5379" max="5379" width="7.83203125" style="3" customWidth="1"/>
    <col min="5380" max="5380" width="25.6640625" style="3" customWidth="1"/>
    <col min="5381" max="5381" width="9.5" style="3" customWidth="1"/>
    <col min="5382" max="5632" width="8.83203125" style="3"/>
    <col min="5633" max="5633" width="19.5" style="3" customWidth="1"/>
    <col min="5634" max="5634" width="10.1640625" style="3" customWidth="1"/>
    <col min="5635" max="5635" width="7.83203125" style="3" customWidth="1"/>
    <col min="5636" max="5636" width="25.6640625" style="3" customWidth="1"/>
    <col min="5637" max="5637" width="9.5" style="3" customWidth="1"/>
    <col min="5638" max="5888" width="8.83203125" style="3"/>
    <col min="5889" max="5889" width="19.5" style="3" customWidth="1"/>
    <col min="5890" max="5890" width="10.1640625" style="3" customWidth="1"/>
    <col min="5891" max="5891" width="7.83203125" style="3" customWidth="1"/>
    <col min="5892" max="5892" width="25.6640625" style="3" customWidth="1"/>
    <col min="5893" max="5893" width="9.5" style="3" customWidth="1"/>
    <col min="5894" max="6144" width="8.83203125" style="3"/>
    <col min="6145" max="6145" width="19.5" style="3" customWidth="1"/>
    <col min="6146" max="6146" width="10.1640625" style="3" customWidth="1"/>
    <col min="6147" max="6147" width="7.83203125" style="3" customWidth="1"/>
    <col min="6148" max="6148" width="25.6640625" style="3" customWidth="1"/>
    <col min="6149" max="6149" width="9.5" style="3" customWidth="1"/>
    <col min="6150" max="6400" width="8.83203125" style="3"/>
    <col min="6401" max="6401" width="19.5" style="3" customWidth="1"/>
    <col min="6402" max="6402" width="10.1640625" style="3" customWidth="1"/>
    <col min="6403" max="6403" width="7.83203125" style="3" customWidth="1"/>
    <col min="6404" max="6404" width="25.6640625" style="3" customWidth="1"/>
    <col min="6405" max="6405" width="9.5" style="3" customWidth="1"/>
    <col min="6406" max="6656" width="8.83203125" style="3"/>
    <col min="6657" max="6657" width="19.5" style="3" customWidth="1"/>
    <col min="6658" max="6658" width="10.1640625" style="3" customWidth="1"/>
    <col min="6659" max="6659" width="7.83203125" style="3" customWidth="1"/>
    <col min="6660" max="6660" width="25.6640625" style="3" customWidth="1"/>
    <col min="6661" max="6661" width="9.5" style="3" customWidth="1"/>
    <col min="6662" max="6912" width="8.83203125" style="3"/>
    <col min="6913" max="6913" width="19.5" style="3" customWidth="1"/>
    <col min="6914" max="6914" width="10.1640625" style="3" customWidth="1"/>
    <col min="6915" max="6915" width="7.83203125" style="3" customWidth="1"/>
    <col min="6916" max="6916" width="25.6640625" style="3" customWidth="1"/>
    <col min="6917" max="6917" width="9.5" style="3" customWidth="1"/>
    <col min="6918" max="7168" width="8.83203125" style="3"/>
    <col min="7169" max="7169" width="19.5" style="3" customWidth="1"/>
    <col min="7170" max="7170" width="10.1640625" style="3" customWidth="1"/>
    <col min="7171" max="7171" width="7.83203125" style="3" customWidth="1"/>
    <col min="7172" max="7172" width="25.6640625" style="3" customWidth="1"/>
    <col min="7173" max="7173" width="9.5" style="3" customWidth="1"/>
    <col min="7174" max="7424" width="8.83203125" style="3"/>
    <col min="7425" max="7425" width="19.5" style="3" customWidth="1"/>
    <col min="7426" max="7426" width="10.1640625" style="3" customWidth="1"/>
    <col min="7427" max="7427" width="7.83203125" style="3" customWidth="1"/>
    <col min="7428" max="7428" width="25.6640625" style="3" customWidth="1"/>
    <col min="7429" max="7429" width="9.5" style="3" customWidth="1"/>
    <col min="7430" max="7680" width="8.83203125" style="3"/>
    <col min="7681" max="7681" width="19.5" style="3" customWidth="1"/>
    <col min="7682" max="7682" width="10.1640625" style="3" customWidth="1"/>
    <col min="7683" max="7683" width="7.83203125" style="3" customWidth="1"/>
    <col min="7684" max="7684" width="25.6640625" style="3" customWidth="1"/>
    <col min="7685" max="7685" width="9.5" style="3" customWidth="1"/>
    <col min="7686" max="7936" width="8.83203125" style="3"/>
    <col min="7937" max="7937" width="19.5" style="3" customWidth="1"/>
    <col min="7938" max="7938" width="10.1640625" style="3" customWidth="1"/>
    <col min="7939" max="7939" width="7.83203125" style="3" customWidth="1"/>
    <col min="7940" max="7940" width="25.6640625" style="3" customWidth="1"/>
    <col min="7941" max="7941" width="9.5" style="3" customWidth="1"/>
    <col min="7942" max="8192" width="8.83203125" style="3"/>
    <col min="8193" max="8193" width="19.5" style="3" customWidth="1"/>
    <col min="8194" max="8194" width="10.1640625" style="3" customWidth="1"/>
    <col min="8195" max="8195" width="7.83203125" style="3" customWidth="1"/>
    <col min="8196" max="8196" width="25.6640625" style="3" customWidth="1"/>
    <col min="8197" max="8197" width="9.5" style="3" customWidth="1"/>
    <col min="8198" max="8448" width="8.83203125" style="3"/>
    <col min="8449" max="8449" width="19.5" style="3" customWidth="1"/>
    <col min="8450" max="8450" width="10.1640625" style="3" customWidth="1"/>
    <col min="8451" max="8451" width="7.83203125" style="3" customWidth="1"/>
    <col min="8452" max="8452" width="25.6640625" style="3" customWidth="1"/>
    <col min="8453" max="8453" width="9.5" style="3" customWidth="1"/>
    <col min="8454" max="8704" width="8.83203125" style="3"/>
    <col min="8705" max="8705" width="19.5" style="3" customWidth="1"/>
    <col min="8706" max="8706" width="10.1640625" style="3" customWidth="1"/>
    <col min="8707" max="8707" width="7.83203125" style="3" customWidth="1"/>
    <col min="8708" max="8708" width="25.6640625" style="3" customWidth="1"/>
    <col min="8709" max="8709" width="9.5" style="3" customWidth="1"/>
    <col min="8710" max="8960" width="8.83203125" style="3"/>
    <col min="8961" max="8961" width="19.5" style="3" customWidth="1"/>
    <col min="8962" max="8962" width="10.1640625" style="3" customWidth="1"/>
    <col min="8963" max="8963" width="7.83203125" style="3" customWidth="1"/>
    <col min="8964" max="8964" width="25.6640625" style="3" customWidth="1"/>
    <col min="8965" max="8965" width="9.5" style="3" customWidth="1"/>
    <col min="8966" max="9216" width="8.83203125" style="3"/>
    <col min="9217" max="9217" width="19.5" style="3" customWidth="1"/>
    <col min="9218" max="9218" width="10.1640625" style="3" customWidth="1"/>
    <col min="9219" max="9219" width="7.83203125" style="3" customWidth="1"/>
    <col min="9220" max="9220" width="25.6640625" style="3" customWidth="1"/>
    <col min="9221" max="9221" width="9.5" style="3" customWidth="1"/>
    <col min="9222" max="9472" width="8.83203125" style="3"/>
    <col min="9473" max="9473" width="19.5" style="3" customWidth="1"/>
    <col min="9474" max="9474" width="10.1640625" style="3" customWidth="1"/>
    <col min="9475" max="9475" width="7.83203125" style="3" customWidth="1"/>
    <col min="9476" max="9476" width="25.6640625" style="3" customWidth="1"/>
    <col min="9477" max="9477" width="9.5" style="3" customWidth="1"/>
    <col min="9478" max="9728" width="8.83203125" style="3"/>
    <col min="9729" max="9729" width="19.5" style="3" customWidth="1"/>
    <col min="9730" max="9730" width="10.1640625" style="3" customWidth="1"/>
    <col min="9731" max="9731" width="7.83203125" style="3" customWidth="1"/>
    <col min="9732" max="9732" width="25.6640625" style="3" customWidth="1"/>
    <col min="9733" max="9733" width="9.5" style="3" customWidth="1"/>
    <col min="9734" max="9984" width="8.83203125" style="3"/>
    <col min="9985" max="9985" width="19.5" style="3" customWidth="1"/>
    <col min="9986" max="9986" width="10.1640625" style="3" customWidth="1"/>
    <col min="9987" max="9987" width="7.83203125" style="3" customWidth="1"/>
    <col min="9988" max="9988" width="25.6640625" style="3" customWidth="1"/>
    <col min="9989" max="9989" width="9.5" style="3" customWidth="1"/>
    <col min="9990" max="10240" width="8.83203125" style="3"/>
    <col min="10241" max="10241" width="19.5" style="3" customWidth="1"/>
    <col min="10242" max="10242" width="10.1640625" style="3" customWidth="1"/>
    <col min="10243" max="10243" width="7.83203125" style="3" customWidth="1"/>
    <col min="10244" max="10244" width="25.6640625" style="3" customWidth="1"/>
    <col min="10245" max="10245" width="9.5" style="3" customWidth="1"/>
    <col min="10246" max="10496" width="8.83203125" style="3"/>
    <col min="10497" max="10497" width="19.5" style="3" customWidth="1"/>
    <col min="10498" max="10498" width="10.1640625" style="3" customWidth="1"/>
    <col min="10499" max="10499" width="7.83203125" style="3" customWidth="1"/>
    <col min="10500" max="10500" width="25.6640625" style="3" customWidth="1"/>
    <col min="10501" max="10501" width="9.5" style="3" customWidth="1"/>
    <col min="10502" max="10752" width="8.83203125" style="3"/>
    <col min="10753" max="10753" width="19.5" style="3" customWidth="1"/>
    <col min="10754" max="10754" width="10.1640625" style="3" customWidth="1"/>
    <col min="10755" max="10755" width="7.83203125" style="3" customWidth="1"/>
    <col min="10756" max="10756" width="25.6640625" style="3" customWidth="1"/>
    <col min="10757" max="10757" width="9.5" style="3" customWidth="1"/>
    <col min="10758" max="11008" width="8.83203125" style="3"/>
    <col min="11009" max="11009" width="19.5" style="3" customWidth="1"/>
    <col min="11010" max="11010" width="10.1640625" style="3" customWidth="1"/>
    <col min="11011" max="11011" width="7.83203125" style="3" customWidth="1"/>
    <col min="11012" max="11012" width="25.6640625" style="3" customWidth="1"/>
    <col min="11013" max="11013" width="9.5" style="3" customWidth="1"/>
    <col min="11014" max="11264" width="8.83203125" style="3"/>
    <col min="11265" max="11265" width="19.5" style="3" customWidth="1"/>
    <col min="11266" max="11266" width="10.1640625" style="3" customWidth="1"/>
    <col min="11267" max="11267" width="7.83203125" style="3" customWidth="1"/>
    <col min="11268" max="11268" width="25.6640625" style="3" customWidth="1"/>
    <col min="11269" max="11269" width="9.5" style="3" customWidth="1"/>
    <col min="11270" max="11520" width="8.83203125" style="3"/>
    <col min="11521" max="11521" width="19.5" style="3" customWidth="1"/>
    <col min="11522" max="11522" width="10.1640625" style="3" customWidth="1"/>
    <col min="11523" max="11523" width="7.83203125" style="3" customWidth="1"/>
    <col min="11524" max="11524" width="25.6640625" style="3" customWidth="1"/>
    <col min="11525" max="11525" width="9.5" style="3" customWidth="1"/>
    <col min="11526" max="11776" width="8.83203125" style="3"/>
    <col min="11777" max="11777" width="19.5" style="3" customWidth="1"/>
    <col min="11778" max="11778" width="10.1640625" style="3" customWidth="1"/>
    <col min="11779" max="11779" width="7.83203125" style="3" customWidth="1"/>
    <col min="11780" max="11780" width="25.6640625" style="3" customWidth="1"/>
    <col min="11781" max="11781" width="9.5" style="3" customWidth="1"/>
    <col min="11782" max="12032" width="8.83203125" style="3"/>
    <col min="12033" max="12033" width="19.5" style="3" customWidth="1"/>
    <col min="12034" max="12034" width="10.1640625" style="3" customWidth="1"/>
    <col min="12035" max="12035" width="7.83203125" style="3" customWidth="1"/>
    <col min="12036" max="12036" width="25.6640625" style="3" customWidth="1"/>
    <col min="12037" max="12037" width="9.5" style="3" customWidth="1"/>
    <col min="12038" max="12288" width="8.83203125" style="3"/>
    <col min="12289" max="12289" width="19.5" style="3" customWidth="1"/>
    <col min="12290" max="12290" width="10.1640625" style="3" customWidth="1"/>
    <col min="12291" max="12291" width="7.83203125" style="3" customWidth="1"/>
    <col min="12292" max="12292" width="25.6640625" style="3" customWidth="1"/>
    <col min="12293" max="12293" width="9.5" style="3" customWidth="1"/>
    <col min="12294" max="12544" width="8.83203125" style="3"/>
    <col min="12545" max="12545" width="19.5" style="3" customWidth="1"/>
    <col min="12546" max="12546" width="10.1640625" style="3" customWidth="1"/>
    <col min="12547" max="12547" width="7.83203125" style="3" customWidth="1"/>
    <col min="12548" max="12548" width="25.6640625" style="3" customWidth="1"/>
    <col min="12549" max="12549" width="9.5" style="3" customWidth="1"/>
    <col min="12550" max="12800" width="8.83203125" style="3"/>
    <col min="12801" max="12801" width="19.5" style="3" customWidth="1"/>
    <col min="12802" max="12802" width="10.1640625" style="3" customWidth="1"/>
    <col min="12803" max="12803" width="7.83203125" style="3" customWidth="1"/>
    <col min="12804" max="12804" width="25.6640625" style="3" customWidth="1"/>
    <col min="12805" max="12805" width="9.5" style="3" customWidth="1"/>
    <col min="12806" max="13056" width="8.83203125" style="3"/>
    <col min="13057" max="13057" width="19.5" style="3" customWidth="1"/>
    <col min="13058" max="13058" width="10.1640625" style="3" customWidth="1"/>
    <col min="13059" max="13059" width="7.83203125" style="3" customWidth="1"/>
    <col min="13060" max="13060" width="25.6640625" style="3" customWidth="1"/>
    <col min="13061" max="13061" width="9.5" style="3" customWidth="1"/>
    <col min="13062" max="13312" width="8.83203125" style="3"/>
    <col min="13313" max="13313" width="19.5" style="3" customWidth="1"/>
    <col min="13314" max="13314" width="10.1640625" style="3" customWidth="1"/>
    <col min="13315" max="13315" width="7.83203125" style="3" customWidth="1"/>
    <col min="13316" max="13316" width="25.6640625" style="3" customWidth="1"/>
    <col min="13317" max="13317" width="9.5" style="3" customWidth="1"/>
    <col min="13318" max="13568" width="8.83203125" style="3"/>
    <col min="13569" max="13569" width="19.5" style="3" customWidth="1"/>
    <col min="13570" max="13570" width="10.1640625" style="3" customWidth="1"/>
    <col min="13571" max="13571" width="7.83203125" style="3" customWidth="1"/>
    <col min="13572" max="13572" width="25.6640625" style="3" customWidth="1"/>
    <col min="13573" max="13573" width="9.5" style="3" customWidth="1"/>
    <col min="13574" max="13824" width="8.83203125" style="3"/>
    <col min="13825" max="13825" width="19.5" style="3" customWidth="1"/>
    <col min="13826" max="13826" width="10.1640625" style="3" customWidth="1"/>
    <col min="13827" max="13827" width="7.83203125" style="3" customWidth="1"/>
    <col min="13828" max="13828" width="25.6640625" style="3" customWidth="1"/>
    <col min="13829" max="13829" width="9.5" style="3" customWidth="1"/>
    <col min="13830" max="14080" width="8.83203125" style="3"/>
    <col min="14081" max="14081" width="19.5" style="3" customWidth="1"/>
    <col min="14082" max="14082" width="10.1640625" style="3" customWidth="1"/>
    <col min="14083" max="14083" width="7.83203125" style="3" customWidth="1"/>
    <col min="14084" max="14084" width="25.6640625" style="3" customWidth="1"/>
    <col min="14085" max="14085" width="9.5" style="3" customWidth="1"/>
    <col min="14086" max="14336" width="8.83203125" style="3"/>
    <col min="14337" max="14337" width="19.5" style="3" customWidth="1"/>
    <col min="14338" max="14338" width="10.1640625" style="3" customWidth="1"/>
    <col min="14339" max="14339" width="7.83203125" style="3" customWidth="1"/>
    <col min="14340" max="14340" width="25.6640625" style="3" customWidth="1"/>
    <col min="14341" max="14341" width="9.5" style="3" customWidth="1"/>
    <col min="14342" max="14592" width="8.83203125" style="3"/>
    <col min="14593" max="14593" width="19.5" style="3" customWidth="1"/>
    <col min="14594" max="14594" width="10.1640625" style="3" customWidth="1"/>
    <col min="14595" max="14595" width="7.83203125" style="3" customWidth="1"/>
    <col min="14596" max="14596" width="25.6640625" style="3" customWidth="1"/>
    <col min="14597" max="14597" width="9.5" style="3" customWidth="1"/>
    <col min="14598" max="14848" width="8.83203125" style="3"/>
    <col min="14849" max="14849" width="19.5" style="3" customWidth="1"/>
    <col min="14850" max="14850" width="10.1640625" style="3" customWidth="1"/>
    <col min="14851" max="14851" width="7.83203125" style="3" customWidth="1"/>
    <col min="14852" max="14852" width="25.6640625" style="3" customWidth="1"/>
    <col min="14853" max="14853" width="9.5" style="3" customWidth="1"/>
    <col min="14854" max="15104" width="8.83203125" style="3"/>
    <col min="15105" max="15105" width="19.5" style="3" customWidth="1"/>
    <col min="15106" max="15106" width="10.1640625" style="3" customWidth="1"/>
    <col min="15107" max="15107" width="7.83203125" style="3" customWidth="1"/>
    <col min="15108" max="15108" width="25.6640625" style="3" customWidth="1"/>
    <col min="15109" max="15109" width="9.5" style="3" customWidth="1"/>
    <col min="15110" max="15360" width="8.83203125" style="3"/>
    <col min="15361" max="15361" width="19.5" style="3" customWidth="1"/>
    <col min="15362" max="15362" width="10.1640625" style="3" customWidth="1"/>
    <col min="15363" max="15363" width="7.83203125" style="3" customWidth="1"/>
    <col min="15364" max="15364" width="25.6640625" style="3" customWidth="1"/>
    <col min="15365" max="15365" width="9.5" style="3" customWidth="1"/>
    <col min="15366" max="15616" width="8.83203125" style="3"/>
    <col min="15617" max="15617" width="19.5" style="3" customWidth="1"/>
    <col min="15618" max="15618" width="10.1640625" style="3" customWidth="1"/>
    <col min="15619" max="15619" width="7.83203125" style="3" customWidth="1"/>
    <col min="15620" max="15620" width="25.6640625" style="3" customWidth="1"/>
    <col min="15621" max="15621" width="9.5" style="3" customWidth="1"/>
    <col min="15622" max="15872" width="8.83203125" style="3"/>
    <col min="15873" max="15873" width="19.5" style="3" customWidth="1"/>
    <col min="15874" max="15874" width="10.1640625" style="3" customWidth="1"/>
    <col min="15875" max="15875" width="7.83203125" style="3" customWidth="1"/>
    <col min="15876" max="15876" width="25.6640625" style="3" customWidth="1"/>
    <col min="15877" max="15877" width="9.5" style="3" customWidth="1"/>
    <col min="15878" max="16128" width="8.83203125" style="3"/>
    <col min="16129" max="16129" width="19.5" style="3" customWidth="1"/>
    <col min="16130" max="16130" width="10.1640625" style="3" customWidth="1"/>
    <col min="16131" max="16131" width="7.83203125" style="3" customWidth="1"/>
    <col min="16132" max="16132" width="25.6640625" style="3" customWidth="1"/>
    <col min="16133" max="16133" width="9.5" style="3" customWidth="1"/>
    <col min="16134" max="16384" width="8.83203125" style="3"/>
  </cols>
  <sheetData>
    <row r="1" spans="1:5">
      <c r="A1" s="1" t="s">
        <v>17</v>
      </c>
      <c r="B1" s="2"/>
    </row>
    <row r="3" spans="1:5">
      <c r="A3" s="55" t="s">
        <v>18</v>
      </c>
      <c r="B3" s="55"/>
    </row>
    <row r="4" spans="1:5">
      <c r="A4" s="4" t="s">
        <v>19</v>
      </c>
      <c r="B4" s="4">
        <v>65.16</v>
      </c>
    </row>
    <row r="5" spans="1:5">
      <c r="A5" s="4" t="s">
        <v>20</v>
      </c>
      <c r="B5" s="4">
        <v>10</v>
      </c>
    </row>
    <row r="6" spans="1:5">
      <c r="A6" s="5"/>
      <c r="B6" s="5"/>
      <c r="D6" s="54" t="s">
        <v>21</v>
      </c>
      <c r="E6" s="54"/>
    </row>
    <row r="7" spans="1:5">
      <c r="A7" s="54" t="s">
        <v>22</v>
      </c>
      <c r="B7" s="54"/>
      <c r="D7" s="4" t="s">
        <v>23</v>
      </c>
      <c r="E7" s="4">
        <v>40</v>
      </c>
    </row>
    <row r="8" spans="1:5">
      <c r="A8" s="4" t="s">
        <v>24</v>
      </c>
      <c r="B8" s="4">
        <v>35</v>
      </c>
      <c r="D8" s="4" t="s">
        <v>25</v>
      </c>
      <c r="E8" s="4">
        <v>50</v>
      </c>
    </row>
    <row r="9" spans="1:5">
      <c r="A9" s="6" t="s">
        <v>26</v>
      </c>
      <c r="B9" s="6">
        <f>STANDARDIZE(B8,B4,B5)</f>
        <v>-3.0159999999999996</v>
      </c>
      <c r="D9" s="6" t="str">
        <f>"Z Value for " &amp;E7</f>
        <v>Z Value for 40</v>
      </c>
      <c r="E9" s="6">
        <f>STANDARDIZE(E7,B4,B5)</f>
        <v>-2.5159999999999996</v>
      </c>
    </row>
    <row r="10" spans="1:5">
      <c r="A10" s="6" t="str">
        <f>"P(X&lt;="&amp;B8&amp;")"</f>
        <v>P(X&lt;=35)</v>
      </c>
      <c r="B10" s="7">
        <f>NORMDIST(B8,B4,B5,TRUE)</f>
        <v>1.2806662997022489E-3</v>
      </c>
      <c r="D10" s="6" t="str">
        <f>"Z Value for " &amp; E8</f>
        <v>Z Value for 50</v>
      </c>
      <c r="E10" s="6">
        <f>STANDARDIZE(E8,B4,B5)</f>
        <v>-1.5159999999999996</v>
      </c>
    </row>
    <row r="11" spans="1:5">
      <c r="A11" s="8"/>
      <c r="B11" s="8"/>
      <c r="D11" s="6" t="str">
        <f>"P(X&lt;="&amp;E7&amp;")"</f>
        <v>P(X&lt;=40)</v>
      </c>
      <c r="E11" s="7">
        <f>NORMDIST(E7,B4,B5,TRUE)</f>
        <v>5.9347591407952205E-3</v>
      </c>
    </row>
    <row r="12" spans="1:5">
      <c r="A12" s="56" t="s">
        <v>27</v>
      </c>
      <c r="B12" s="56"/>
      <c r="D12" s="6" t="str">
        <f>"P(X&lt;="&amp;E8&amp;")"</f>
        <v>P(X&lt;=50)</v>
      </c>
      <c r="E12" s="7">
        <f>NORMDIST(E8,B4,B5,TRUE)</f>
        <v>6.4759676203154704E-2</v>
      </c>
    </row>
    <row r="13" spans="1:5">
      <c r="A13" s="4" t="s">
        <v>24</v>
      </c>
      <c r="B13" s="4">
        <v>60</v>
      </c>
      <c r="D13" s="6" t="str">
        <f>"P("&amp;E7&amp;"&lt;=X&lt;="&amp;E8&amp;")"</f>
        <v>P(40&lt;=X&lt;=50)</v>
      </c>
      <c r="E13" s="7">
        <f>ABS(E12-E11)</f>
        <v>5.8824917062359483E-2</v>
      </c>
    </row>
    <row r="14" spans="1:5">
      <c r="A14" s="6" t="s">
        <v>26</v>
      </c>
      <c r="B14" s="6">
        <f>STANDARDIZE(B13,B4,B5)</f>
        <v>-0.51599999999999968</v>
      </c>
    </row>
    <row r="15" spans="1:5">
      <c r="A15" s="6" t="str">
        <f>"P(X&gt;"&amp;B13&amp;")"</f>
        <v>P(X&gt;60)</v>
      </c>
      <c r="B15" s="7">
        <f>1-NORMDIST(B13,B4,B5,TRUE)</f>
        <v>0.69707279539052469</v>
      </c>
      <c r="D15" s="54" t="s">
        <v>28</v>
      </c>
      <c r="E15" s="54"/>
    </row>
    <row r="16" spans="1:5">
      <c r="A16" s="8"/>
      <c r="B16" s="8"/>
      <c r="D16" s="4" t="s">
        <v>29</v>
      </c>
      <c r="E16" s="9">
        <v>0.99</v>
      </c>
    </row>
    <row r="17" spans="1:5">
      <c r="A17" s="54" t="str">
        <f>"Probability for X&lt;"&amp;B8&amp;" or X &gt;"&amp;B13</f>
        <v>Probability for X&lt;35 or X &gt;60</v>
      </c>
      <c r="B17" s="54"/>
      <c r="D17" s="6" t="s">
        <v>26</v>
      </c>
      <c r="E17" s="7">
        <f>NORMSINV(E16)</f>
        <v>2.3263478740408399</v>
      </c>
    </row>
    <row r="18" spans="1:5">
      <c r="A18" s="6" t="str">
        <f>"P(X&lt;"&amp;B8&amp;" or X &gt;"&amp;B13 &amp; ")"</f>
        <v>P(X&lt;35 or X &gt;60)</v>
      </c>
      <c r="B18" s="7">
        <f>B10+B15</f>
        <v>0.69835346169022694</v>
      </c>
      <c r="D18" s="6" t="s">
        <v>24</v>
      </c>
      <c r="E18" s="7">
        <f>NORMINV(E16,B4,B5)</f>
        <v>88.423478740408399</v>
      </c>
    </row>
    <row r="19" spans="1:5">
      <c r="A19" s="8"/>
      <c r="B19" s="8"/>
    </row>
  </sheetData>
  <mergeCells count="6">
    <mergeCell ref="A17:B17"/>
    <mergeCell ref="A3:B3"/>
    <mergeCell ref="D6:E6"/>
    <mergeCell ref="A7:B7"/>
    <mergeCell ref="A12:B12"/>
    <mergeCell ref="D15:E15"/>
  </mergeCells>
  <phoneticPr fontId="8" type="noConversion"/>
  <printOptions gridLines="1" gridLinesSet="0"/>
  <pageMargins left="0.75" right="0.75" top="1" bottom="1" header="0.5" footer="0.5"/>
  <headerFooter alignWithMargins="0">
    <oddHeader>&amp;A</oddHeader>
    <oddFooter>Page &amp;P</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00B050"/>
  </sheetPr>
  <dimension ref="A1:E19"/>
  <sheetViews>
    <sheetView workbookViewId="0">
      <selection activeCell="A7" sqref="A7:B7"/>
    </sheetView>
  </sheetViews>
  <sheetFormatPr baseColWidth="10" defaultColWidth="8.83203125" defaultRowHeight="14"/>
  <cols>
    <col min="1" max="1" width="19.5" style="3" customWidth="1"/>
    <col min="2" max="2" width="10.1640625" style="3" customWidth="1"/>
    <col min="3" max="3" width="7.83203125" style="3" customWidth="1"/>
    <col min="4" max="4" width="25.6640625" style="3" customWidth="1"/>
    <col min="5" max="5" width="9.5" style="3" customWidth="1"/>
    <col min="6" max="256" width="8.83203125" style="3"/>
    <col min="257" max="257" width="19.5" style="3" customWidth="1"/>
    <col min="258" max="258" width="10.1640625" style="3" customWidth="1"/>
    <col min="259" max="259" width="7.83203125" style="3" customWidth="1"/>
    <col min="260" max="260" width="25.6640625" style="3" customWidth="1"/>
    <col min="261" max="261" width="9.5" style="3" customWidth="1"/>
    <col min="262" max="512" width="8.83203125" style="3"/>
    <col min="513" max="513" width="19.5" style="3" customWidth="1"/>
    <col min="514" max="514" width="10.1640625" style="3" customWidth="1"/>
    <col min="515" max="515" width="7.83203125" style="3" customWidth="1"/>
    <col min="516" max="516" width="25.6640625" style="3" customWidth="1"/>
    <col min="517" max="517" width="9.5" style="3" customWidth="1"/>
    <col min="518" max="768" width="8.83203125" style="3"/>
    <col min="769" max="769" width="19.5" style="3" customWidth="1"/>
    <col min="770" max="770" width="10.1640625" style="3" customWidth="1"/>
    <col min="771" max="771" width="7.83203125" style="3" customWidth="1"/>
    <col min="772" max="772" width="25.6640625" style="3" customWidth="1"/>
    <col min="773" max="773" width="9.5" style="3" customWidth="1"/>
    <col min="774" max="1024" width="8.83203125" style="3"/>
    <col min="1025" max="1025" width="19.5" style="3" customWidth="1"/>
    <col min="1026" max="1026" width="10.1640625" style="3" customWidth="1"/>
    <col min="1027" max="1027" width="7.83203125" style="3" customWidth="1"/>
    <col min="1028" max="1028" width="25.6640625" style="3" customWidth="1"/>
    <col min="1029" max="1029" width="9.5" style="3" customWidth="1"/>
    <col min="1030" max="1280" width="8.83203125" style="3"/>
    <col min="1281" max="1281" width="19.5" style="3" customWidth="1"/>
    <col min="1282" max="1282" width="10.1640625" style="3" customWidth="1"/>
    <col min="1283" max="1283" width="7.83203125" style="3" customWidth="1"/>
    <col min="1284" max="1284" width="25.6640625" style="3" customWidth="1"/>
    <col min="1285" max="1285" width="9.5" style="3" customWidth="1"/>
    <col min="1286" max="1536" width="8.83203125" style="3"/>
    <col min="1537" max="1537" width="19.5" style="3" customWidth="1"/>
    <col min="1538" max="1538" width="10.1640625" style="3" customWidth="1"/>
    <col min="1539" max="1539" width="7.83203125" style="3" customWidth="1"/>
    <col min="1540" max="1540" width="25.6640625" style="3" customWidth="1"/>
    <col min="1541" max="1541" width="9.5" style="3" customWidth="1"/>
    <col min="1542" max="1792" width="8.83203125" style="3"/>
    <col min="1793" max="1793" width="19.5" style="3" customWidth="1"/>
    <col min="1794" max="1794" width="10.1640625" style="3" customWidth="1"/>
    <col min="1795" max="1795" width="7.83203125" style="3" customWidth="1"/>
    <col min="1796" max="1796" width="25.6640625" style="3" customWidth="1"/>
    <col min="1797" max="1797" width="9.5" style="3" customWidth="1"/>
    <col min="1798" max="2048" width="8.83203125" style="3"/>
    <col min="2049" max="2049" width="19.5" style="3" customWidth="1"/>
    <col min="2050" max="2050" width="10.1640625" style="3" customWidth="1"/>
    <col min="2051" max="2051" width="7.83203125" style="3" customWidth="1"/>
    <col min="2052" max="2052" width="25.6640625" style="3" customWidth="1"/>
    <col min="2053" max="2053" width="9.5" style="3" customWidth="1"/>
    <col min="2054" max="2304" width="8.83203125" style="3"/>
    <col min="2305" max="2305" width="19.5" style="3" customWidth="1"/>
    <col min="2306" max="2306" width="10.1640625" style="3" customWidth="1"/>
    <col min="2307" max="2307" width="7.83203125" style="3" customWidth="1"/>
    <col min="2308" max="2308" width="25.6640625" style="3" customWidth="1"/>
    <col min="2309" max="2309" width="9.5" style="3" customWidth="1"/>
    <col min="2310" max="2560" width="8.83203125" style="3"/>
    <col min="2561" max="2561" width="19.5" style="3" customWidth="1"/>
    <col min="2562" max="2562" width="10.1640625" style="3" customWidth="1"/>
    <col min="2563" max="2563" width="7.83203125" style="3" customWidth="1"/>
    <col min="2564" max="2564" width="25.6640625" style="3" customWidth="1"/>
    <col min="2565" max="2565" width="9.5" style="3" customWidth="1"/>
    <col min="2566" max="2816" width="8.83203125" style="3"/>
    <col min="2817" max="2817" width="19.5" style="3" customWidth="1"/>
    <col min="2818" max="2818" width="10.1640625" style="3" customWidth="1"/>
    <col min="2819" max="2819" width="7.83203125" style="3" customWidth="1"/>
    <col min="2820" max="2820" width="25.6640625" style="3" customWidth="1"/>
    <col min="2821" max="2821" width="9.5" style="3" customWidth="1"/>
    <col min="2822" max="3072" width="8.83203125" style="3"/>
    <col min="3073" max="3073" width="19.5" style="3" customWidth="1"/>
    <col min="3074" max="3074" width="10.1640625" style="3" customWidth="1"/>
    <col min="3075" max="3075" width="7.83203125" style="3" customWidth="1"/>
    <col min="3076" max="3076" width="25.6640625" style="3" customWidth="1"/>
    <col min="3077" max="3077" width="9.5" style="3" customWidth="1"/>
    <col min="3078" max="3328" width="8.83203125" style="3"/>
    <col min="3329" max="3329" width="19.5" style="3" customWidth="1"/>
    <col min="3330" max="3330" width="10.1640625" style="3" customWidth="1"/>
    <col min="3331" max="3331" width="7.83203125" style="3" customWidth="1"/>
    <col min="3332" max="3332" width="25.6640625" style="3" customWidth="1"/>
    <col min="3333" max="3333" width="9.5" style="3" customWidth="1"/>
    <col min="3334" max="3584" width="8.83203125" style="3"/>
    <col min="3585" max="3585" width="19.5" style="3" customWidth="1"/>
    <col min="3586" max="3586" width="10.1640625" style="3" customWidth="1"/>
    <col min="3587" max="3587" width="7.83203125" style="3" customWidth="1"/>
    <col min="3588" max="3588" width="25.6640625" style="3" customWidth="1"/>
    <col min="3589" max="3589" width="9.5" style="3" customWidth="1"/>
    <col min="3590" max="3840" width="8.83203125" style="3"/>
    <col min="3841" max="3841" width="19.5" style="3" customWidth="1"/>
    <col min="3842" max="3842" width="10.1640625" style="3" customWidth="1"/>
    <col min="3843" max="3843" width="7.83203125" style="3" customWidth="1"/>
    <col min="3844" max="3844" width="25.6640625" style="3" customWidth="1"/>
    <col min="3845" max="3845" width="9.5" style="3" customWidth="1"/>
    <col min="3846" max="4096" width="8.83203125" style="3"/>
    <col min="4097" max="4097" width="19.5" style="3" customWidth="1"/>
    <col min="4098" max="4098" width="10.1640625" style="3" customWidth="1"/>
    <col min="4099" max="4099" width="7.83203125" style="3" customWidth="1"/>
    <col min="4100" max="4100" width="25.6640625" style="3" customWidth="1"/>
    <col min="4101" max="4101" width="9.5" style="3" customWidth="1"/>
    <col min="4102" max="4352" width="8.83203125" style="3"/>
    <col min="4353" max="4353" width="19.5" style="3" customWidth="1"/>
    <col min="4354" max="4354" width="10.1640625" style="3" customWidth="1"/>
    <col min="4355" max="4355" width="7.83203125" style="3" customWidth="1"/>
    <col min="4356" max="4356" width="25.6640625" style="3" customWidth="1"/>
    <col min="4357" max="4357" width="9.5" style="3" customWidth="1"/>
    <col min="4358" max="4608" width="8.83203125" style="3"/>
    <col min="4609" max="4609" width="19.5" style="3" customWidth="1"/>
    <col min="4610" max="4610" width="10.1640625" style="3" customWidth="1"/>
    <col min="4611" max="4611" width="7.83203125" style="3" customWidth="1"/>
    <col min="4612" max="4612" width="25.6640625" style="3" customWidth="1"/>
    <col min="4613" max="4613" width="9.5" style="3" customWidth="1"/>
    <col min="4614" max="4864" width="8.83203125" style="3"/>
    <col min="4865" max="4865" width="19.5" style="3" customWidth="1"/>
    <col min="4866" max="4866" width="10.1640625" style="3" customWidth="1"/>
    <col min="4867" max="4867" width="7.83203125" style="3" customWidth="1"/>
    <col min="4868" max="4868" width="25.6640625" style="3" customWidth="1"/>
    <col min="4869" max="4869" width="9.5" style="3" customWidth="1"/>
    <col min="4870" max="5120" width="8.83203125" style="3"/>
    <col min="5121" max="5121" width="19.5" style="3" customWidth="1"/>
    <col min="5122" max="5122" width="10.1640625" style="3" customWidth="1"/>
    <col min="5123" max="5123" width="7.83203125" style="3" customWidth="1"/>
    <col min="5124" max="5124" width="25.6640625" style="3" customWidth="1"/>
    <col min="5125" max="5125" width="9.5" style="3" customWidth="1"/>
    <col min="5126" max="5376" width="8.83203125" style="3"/>
    <col min="5377" max="5377" width="19.5" style="3" customWidth="1"/>
    <col min="5378" max="5378" width="10.1640625" style="3" customWidth="1"/>
    <col min="5379" max="5379" width="7.83203125" style="3" customWidth="1"/>
    <col min="5380" max="5380" width="25.6640625" style="3" customWidth="1"/>
    <col min="5381" max="5381" width="9.5" style="3" customWidth="1"/>
    <col min="5382" max="5632" width="8.83203125" style="3"/>
    <col min="5633" max="5633" width="19.5" style="3" customWidth="1"/>
    <col min="5634" max="5634" width="10.1640625" style="3" customWidth="1"/>
    <col min="5635" max="5635" width="7.83203125" style="3" customWidth="1"/>
    <col min="5636" max="5636" width="25.6640625" style="3" customWidth="1"/>
    <col min="5637" max="5637" width="9.5" style="3" customWidth="1"/>
    <col min="5638" max="5888" width="8.83203125" style="3"/>
    <col min="5889" max="5889" width="19.5" style="3" customWidth="1"/>
    <col min="5890" max="5890" width="10.1640625" style="3" customWidth="1"/>
    <col min="5891" max="5891" width="7.83203125" style="3" customWidth="1"/>
    <col min="5892" max="5892" width="25.6640625" style="3" customWidth="1"/>
    <col min="5893" max="5893" width="9.5" style="3" customWidth="1"/>
    <col min="5894" max="6144" width="8.83203125" style="3"/>
    <col min="6145" max="6145" width="19.5" style="3" customWidth="1"/>
    <col min="6146" max="6146" width="10.1640625" style="3" customWidth="1"/>
    <col min="6147" max="6147" width="7.83203125" style="3" customWidth="1"/>
    <col min="6148" max="6148" width="25.6640625" style="3" customWidth="1"/>
    <col min="6149" max="6149" width="9.5" style="3" customWidth="1"/>
    <col min="6150" max="6400" width="8.83203125" style="3"/>
    <col min="6401" max="6401" width="19.5" style="3" customWidth="1"/>
    <col min="6402" max="6402" width="10.1640625" style="3" customWidth="1"/>
    <col min="6403" max="6403" width="7.83203125" style="3" customWidth="1"/>
    <col min="6404" max="6404" width="25.6640625" style="3" customWidth="1"/>
    <col min="6405" max="6405" width="9.5" style="3" customWidth="1"/>
    <col min="6406" max="6656" width="8.83203125" style="3"/>
    <col min="6657" max="6657" width="19.5" style="3" customWidth="1"/>
    <col min="6658" max="6658" width="10.1640625" style="3" customWidth="1"/>
    <col min="6659" max="6659" width="7.83203125" style="3" customWidth="1"/>
    <col min="6660" max="6660" width="25.6640625" style="3" customWidth="1"/>
    <col min="6661" max="6661" width="9.5" style="3" customWidth="1"/>
    <col min="6662" max="6912" width="8.83203125" style="3"/>
    <col min="6913" max="6913" width="19.5" style="3" customWidth="1"/>
    <col min="6914" max="6914" width="10.1640625" style="3" customWidth="1"/>
    <col min="6915" max="6915" width="7.83203125" style="3" customWidth="1"/>
    <col min="6916" max="6916" width="25.6640625" style="3" customWidth="1"/>
    <col min="6917" max="6917" width="9.5" style="3" customWidth="1"/>
    <col min="6918" max="7168" width="8.83203125" style="3"/>
    <col min="7169" max="7169" width="19.5" style="3" customWidth="1"/>
    <col min="7170" max="7170" width="10.1640625" style="3" customWidth="1"/>
    <col min="7171" max="7171" width="7.83203125" style="3" customWidth="1"/>
    <col min="7172" max="7172" width="25.6640625" style="3" customWidth="1"/>
    <col min="7173" max="7173" width="9.5" style="3" customWidth="1"/>
    <col min="7174" max="7424" width="8.83203125" style="3"/>
    <col min="7425" max="7425" width="19.5" style="3" customWidth="1"/>
    <col min="7426" max="7426" width="10.1640625" style="3" customWidth="1"/>
    <col min="7427" max="7427" width="7.83203125" style="3" customWidth="1"/>
    <col min="7428" max="7428" width="25.6640625" style="3" customWidth="1"/>
    <col min="7429" max="7429" width="9.5" style="3" customWidth="1"/>
    <col min="7430" max="7680" width="8.83203125" style="3"/>
    <col min="7681" max="7681" width="19.5" style="3" customWidth="1"/>
    <col min="7682" max="7682" width="10.1640625" style="3" customWidth="1"/>
    <col min="7683" max="7683" width="7.83203125" style="3" customWidth="1"/>
    <col min="7684" max="7684" width="25.6640625" style="3" customWidth="1"/>
    <col min="7685" max="7685" width="9.5" style="3" customWidth="1"/>
    <col min="7686" max="7936" width="8.83203125" style="3"/>
    <col min="7937" max="7937" width="19.5" style="3" customWidth="1"/>
    <col min="7938" max="7938" width="10.1640625" style="3" customWidth="1"/>
    <col min="7939" max="7939" width="7.83203125" style="3" customWidth="1"/>
    <col min="7940" max="7940" width="25.6640625" style="3" customWidth="1"/>
    <col min="7941" max="7941" width="9.5" style="3" customWidth="1"/>
    <col min="7942" max="8192" width="8.83203125" style="3"/>
    <col min="8193" max="8193" width="19.5" style="3" customWidth="1"/>
    <col min="8194" max="8194" width="10.1640625" style="3" customWidth="1"/>
    <col min="8195" max="8195" width="7.83203125" style="3" customWidth="1"/>
    <col min="8196" max="8196" width="25.6640625" style="3" customWidth="1"/>
    <col min="8197" max="8197" width="9.5" style="3" customWidth="1"/>
    <col min="8198" max="8448" width="8.83203125" style="3"/>
    <col min="8449" max="8449" width="19.5" style="3" customWidth="1"/>
    <col min="8450" max="8450" width="10.1640625" style="3" customWidth="1"/>
    <col min="8451" max="8451" width="7.83203125" style="3" customWidth="1"/>
    <col min="8452" max="8452" width="25.6640625" style="3" customWidth="1"/>
    <col min="8453" max="8453" width="9.5" style="3" customWidth="1"/>
    <col min="8454" max="8704" width="8.83203125" style="3"/>
    <col min="8705" max="8705" width="19.5" style="3" customWidth="1"/>
    <col min="8706" max="8706" width="10.1640625" style="3" customWidth="1"/>
    <col min="8707" max="8707" width="7.83203125" style="3" customWidth="1"/>
    <col min="8708" max="8708" width="25.6640625" style="3" customWidth="1"/>
    <col min="8709" max="8709" width="9.5" style="3" customWidth="1"/>
    <col min="8710" max="8960" width="8.83203125" style="3"/>
    <col min="8961" max="8961" width="19.5" style="3" customWidth="1"/>
    <col min="8962" max="8962" width="10.1640625" style="3" customWidth="1"/>
    <col min="8963" max="8963" width="7.83203125" style="3" customWidth="1"/>
    <col min="8964" max="8964" width="25.6640625" style="3" customWidth="1"/>
    <col min="8965" max="8965" width="9.5" style="3" customWidth="1"/>
    <col min="8966" max="9216" width="8.83203125" style="3"/>
    <col min="9217" max="9217" width="19.5" style="3" customWidth="1"/>
    <col min="9218" max="9218" width="10.1640625" style="3" customWidth="1"/>
    <col min="9219" max="9219" width="7.83203125" style="3" customWidth="1"/>
    <col min="9220" max="9220" width="25.6640625" style="3" customWidth="1"/>
    <col min="9221" max="9221" width="9.5" style="3" customWidth="1"/>
    <col min="9222" max="9472" width="8.83203125" style="3"/>
    <col min="9473" max="9473" width="19.5" style="3" customWidth="1"/>
    <col min="9474" max="9474" width="10.1640625" style="3" customWidth="1"/>
    <col min="9475" max="9475" width="7.83203125" style="3" customWidth="1"/>
    <col min="9476" max="9476" width="25.6640625" style="3" customWidth="1"/>
    <col min="9477" max="9477" width="9.5" style="3" customWidth="1"/>
    <col min="9478" max="9728" width="8.83203125" style="3"/>
    <col min="9729" max="9729" width="19.5" style="3" customWidth="1"/>
    <col min="9730" max="9730" width="10.1640625" style="3" customWidth="1"/>
    <col min="9731" max="9731" width="7.83203125" style="3" customWidth="1"/>
    <col min="9732" max="9732" width="25.6640625" style="3" customWidth="1"/>
    <col min="9733" max="9733" width="9.5" style="3" customWidth="1"/>
    <col min="9734" max="9984" width="8.83203125" style="3"/>
    <col min="9985" max="9985" width="19.5" style="3" customWidth="1"/>
    <col min="9986" max="9986" width="10.1640625" style="3" customWidth="1"/>
    <col min="9987" max="9987" width="7.83203125" style="3" customWidth="1"/>
    <col min="9988" max="9988" width="25.6640625" style="3" customWidth="1"/>
    <col min="9989" max="9989" width="9.5" style="3" customWidth="1"/>
    <col min="9990" max="10240" width="8.83203125" style="3"/>
    <col min="10241" max="10241" width="19.5" style="3" customWidth="1"/>
    <col min="10242" max="10242" width="10.1640625" style="3" customWidth="1"/>
    <col min="10243" max="10243" width="7.83203125" style="3" customWidth="1"/>
    <col min="10244" max="10244" width="25.6640625" style="3" customWidth="1"/>
    <col min="10245" max="10245" width="9.5" style="3" customWidth="1"/>
    <col min="10246" max="10496" width="8.83203125" style="3"/>
    <col min="10497" max="10497" width="19.5" style="3" customWidth="1"/>
    <col min="10498" max="10498" width="10.1640625" style="3" customWidth="1"/>
    <col min="10499" max="10499" width="7.83203125" style="3" customWidth="1"/>
    <col min="10500" max="10500" width="25.6640625" style="3" customWidth="1"/>
    <col min="10501" max="10501" width="9.5" style="3" customWidth="1"/>
    <col min="10502" max="10752" width="8.83203125" style="3"/>
    <col min="10753" max="10753" width="19.5" style="3" customWidth="1"/>
    <col min="10754" max="10754" width="10.1640625" style="3" customWidth="1"/>
    <col min="10755" max="10755" width="7.83203125" style="3" customWidth="1"/>
    <col min="10756" max="10756" width="25.6640625" style="3" customWidth="1"/>
    <col min="10757" max="10757" width="9.5" style="3" customWidth="1"/>
    <col min="10758" max="11008" width="8.83203125" style="3"/>
    <col min="11009" max="11009" width="19.5" style="3" customWidth="1"/>
    <col min="11010" max="11010" width="10.1640625" style="3" customWidth="1"/>
    <col min="11011" max="11011" width="7.83203125" style="3" customWidth="1"/>
    <col min="11012" max="11012" width="25.6640625" style="3" customWidth="1"/>
    <col min="11013" max="11013" width="9.5" style="3" customWidth="1"/>
    <col min="11014" max="11264" width="8.83203125" style="3"/>
    <col min="11265" max="11265" width="19.5" style="3" customWidth="1"/>
    <col min="11266" max="11266" width="10.1640625" style="3" customWidth="1"/>
    <col min="11267" max="11267" width="7.83203125" style="3" customWidth="1"/>
    <col min="11268" max="11268" width="25.6640625" style="3" customWidth="1"/>
    <col min="11269" max="11269" width="9.5" style="3" customWidth="1"/>
    <col min="11270" max="11520" width="8.83203125" style="3"/>
    <col min="11521" max="11521" width="19.5" style="3" customWidth="1"/>
    <col min="11522" max="11522" width="10.1640625" style="3" customWidth="1"/>
    <col min="11523" max="11523" width="7.83203125" style="3" customWidth="1"/>
    <col min="11524" max="11524" width="25.6640625" style="3" customWidth="1"/>
    <col min="11525" max="11525" width="9.5" style="3" customWidth="1"/>
    <col min="11526" max="11776" width="8.83203125" style="3"/>
    <col min="11777" max="11777" width="19.5" style="3" customWidth="1"/>
    <col min="11778" max="11778" width="10.1640625" style="3" customWidth="1"/>
    <col min="11779" max="11779" width="7.83203125" style="3" customWidth="1"/>
    <col min="11780" max="11780" width="25.6640625" style="3" customWidth="1"/>
    <col min="11781" max="11781" width="9.5" style="3" customWidth="1"/>
    <col min="11782" max="12032" width="8.83203125" style="3"/>
    <col min="12033" max="12033" width="19.5" style="3" customWidth="1"/>
    <col min="12034" max="12034" width="10.1640625" style="3" customWidth="1"/>
    <col min="12035" max="12035" width="7.83203125" style="3" customWidth="1"/>
    <col min="12036" max="12036" width="25.6640625" style="3" customWidth="1"/>
    <col min="12037" max="12037" width="9.5" style="3" customWidth="1"/>
    <col min="12038" max="12288" width="8.83203125" style="3"/>
    <col min="12289" max="12289" width="19.5" style="3" customWidth="1"/>
    <col min="12290" max="12290" width="10.1640625" style="3" customWidth="1"/>
    <col min="12291" max="12291" width="7.83203125" style="3" customWidth="1"/>
    <col min="12292" max="12292" width="25.6640625" style="3" customWidth="1"/>
    <col min="12293" max="12293" width="9.5" style="3" customWidth="1"/>
    <col min="12294" max="12544" width="8.83203125" style="3"/>
    <col min="12545" max="12545" width="19.5" style="3" customWidth="1"/>
    <col min="12546" max="12546" width="10.1640625" style="3" customWidth="1"/>
    <col min="12547" max="12547" width="7.83203125" style="3" customWidth="1"/>
    <col min="12548" max="12548" width="25.6640625" style="3" customWidth="1"/>
    <col min="12549" max="12549" width="9.5" style="3" customWidth="1"/>
    <col min="12550" max="12800" width="8.83203125" style="3"/>
    <col min="12801" max="12801" width="19.5" style="3" customWidth="1"/>
    <col min="12802" max="12802" width="10.1640625" style="3" customWidth="1"/>
    <col min="12803" max="12803" width="7.83203125" style="3" customWidth="1"/>
    <col min="12804" max="12804" width="25.6640625" style="3" customWidth="1"/>
    <col min="12805" max="12805" width="9.5" style="3" customWidth="1"/>
    <col min="12806" max="13056" width="8.83203125" style="3"/>
    <col min="13057" max="13057" width="19.5" style="3" customWidth="1"/>
    <col min="13058" max="13058" width="10.1640625" style="3" customWidth="1"/>
    <col min="13059" max="13059" width="7.83203125" style="3" customWidth="1"/>
    <col min="13060" max="13060" width="25.6640625" style="3" customWidth="1"/>
    <col min="13061" max="13061" width="9.5" style="3" customWidth="1"/>
    <col min="13062" max="13312" width="8.83203125" style="3"/>
    <col min="13313" max="13313" width="19.5" style="3" customWidth="1"/>
    <col min="13314" max="13314" width="10.1640625" style="3" customWidth="1"/>
    <col min="13315" max="13315" width="7.83203125" style="3" customWidth="1"/>
    <col min="13316" max="13316" width="25.6640625" style="3" customWidth="1"/>
    <col min="13317" max="13317" width="9.5" style="3" customWidth="1"/>
    <col min="13318" max="13568" width="8.83203125" style="3"/>
    <col min="13569" max="13569" width="19.5" style="3" customWidth="1"/>
    <col min="13570" max="13570" width="10.1640625" style="3" customWidth="1"/>
    <col min="13571" max="13571" width="7.83203125" style="3" customWidth="1"/>
    <col min="13572" max="13572" width="25.6640625" style="3" customWidth="1"/>
    <col min="13573" max="13573" width="9.5" style="3" customWidth="1"/>
    <col min="13574" max="13824" width="8.83203125" style="3"/>
    <col min="13825" max="13825" width="19.5" style="3" customWidth="1"/>
    <col min="13826" max="13826" width="10.1640625" style="3" customWidth="1"/>
    <col min="13827" max="13827" width="7.83203125" style="3" customWidth="1"/>
    <col min="13828" max="13828" width="25.6640625" style="3" customWidth="1"/>
    <col min="13829" max="13829" width="9.5" style="3" customWidth="1"/>
    <col min="13830" max="14080" width="8.83203125" style="3"/>
    <col min="14081" max="14081" width="19.5" style="3" customWidth="1"/>
    <col min="14082" max="14082" width="10.1640625" style="3" customWidth="1"/>
    <col min="14083" max="14083" width="7.83203125" style="3" customWidth="1"/>
    <col min="14084" max="14084" width="25.6640625" style="3" customWidth="1"/>
    <col min="14085" max="14085" width="9.5" style="3" customWidth="1"/>
    <col min="14086" max="14336" width="8.83203125" style="3"/>
    <col min="14337" max="14337" width="19.5" style="3" customWidth="1"/>
    <col min="14338" max="14338" width="10.1640625" style="3" customWidth="1"/>
    <col min="14339" max="14339" width="7.83203125" style="3" customWidth="1"/>
    <col min="14340" max="14340" width="25.6640625" style="3" customWidth="1"/>
    <col min="14341" max="14341" width="9.5" style="3" customWidth="1"/>
    <col min="14342" max="14592" width="8.83203125" style="3"/>
    <col min="14593" max="14593" width="19.5" style="3" customWidth="1"/>
    <col min="14594" max="14594" width="10.1640625" style="3" customWidth="1"/>
    <col min="14595" max="14595" width="7.83203125" style="3" customWidth="1"/>
    <col min="14596" max="14596" width="25.6640625" style="3" customWidth="1"/>
    <col min="14597" max="14597" width="9.5" style="3" customWidth="1"/>
    <col min="14598" max="14848" width="8.83203125" style="3"/>
    <col min="14849" max="14849" width="19.5" style="3" customWidth="1"/>
    <col min="14850" max="14850" width="10.1640625" style="3" customWidth="1"/>
    <col min="14851" max="14851" width="7.83203125" style="3" customWidth="1"/>
    <col min="14852" max="14852" width="25.6640625" style="3" customWidth="1"/>
    <col min="14853" max="14853" width="9.5" style="3" customWidth="1"/>
    <col min="14854" max="15104" width="8.83203125" style="3"/>
    <col min="15105" max="15105" width="19.5" style="3" customWidth="1"/>
    <col min="15106" max="15106" width="10.1640625" style="3" customWidth="1"/>
    <col min="15107" max="15107" width="7.83203125" style="3" customWidth="1"/>
    <col min="15108" max="15108" width="25.6640625" style="3" customWidth="1"/>
    <col min="15109" max="15109" width="9.5" style="3" customWidth="1"/>
    <col min="15110" max="15360" width="8.83203125" style="3"/>
    <col min="15361" max="15361" width="19.5" style="3" customWidth="1"/>
    <col min="15362" max="15362" width="10.1640625" style="3" customWidth="1"/>
    <col min="15363" max="15363" width="7.83203125" style="3" customWidth="1"/>
    <col min="15364" max="15364" width="25.6640625" style="3" customWidth="1"/>
    <col min="15365" max="15365" width="9.5" style="3" customWidth="1"/>
    <col min="15366" max="15616" width="8.83203125" style="3"/>
    <col min="15617" max="15617" width="19.5" style="3" customWidth="1"/>
    <col min="15618" max="15618" width="10.1640625" style="3" customWidth="1"/>
    <col min="15619" max="15619" width="7.83203125" style="3" customWidth="1"/>
    <col min="15620" max="15620" width="25.6640625" style="3" customWidth="1"/>
    <col min="15621" max="15621" width="9.5" style="3" customWidth="1"/>
    <col min="15622" max="15872" width="8.83203125" style="3"/>
    <col min="15873" max="15873" width="19.5" style="3" customWidth="1"/>
    <col min="15874" max="15874" width="10.1640625" style="3" customWidth="1"/>
    <col min="15875" max="15875" width="7.83203125" style="3" customWidth="1"/>
    <col min="15876" max="15876" width="25.6640625" style="3" customWidth="1"/>
    <col min="15877" max="15877" width="9.5" style="3" customWidth="1"/>
    <col min="15878" max="16128" width="8.83203125" style="3"/>
    <col min="16129" max="16129" width="19.5" style="3" customWidth="1"/>
    <col min="16130" max="16130" width="10.1640625" style="3" customWidth="1"/>
    <col min="16131" max="16131" width="7.83203125" style="3" customWidth="1"/>
    <col min="16132" max="16132" width="25.6640625" style="3" customWidth="1"/>
    <col min="16133" max="16133" width="9.5" style="3" customWidth="1"/>
    <col min="16134" max="16384" width="8.83203125" style="3"/>
  </cols>
  <sheetData>
    <row r="1" spans="1:5">
      <c r="A1" s="1" t="s">
        <v>17</v>
      </c>
      <c r="B1" s="2"/>
    </row>
    <row r="3" spans="1:5">
      <c r="A3" s="55" t="s">
        <v>18</v>
      </c>
      <c r="B3" s="55"/>
    </row>
    <row r="4" spans="1:5">
      <c r="A4" s="4" t="s">
        <v>19</v>
      </c>
      <c r="B4" s="4">
        <v>100</v>
      </c>
    </row>
    <row r="5" spans="1:5">
      <c r="A5" s="4" t="s">
        <v>20</v>
      </c>
      <c r="B5" s="4">
        <v>2</v>
      </c>
    </row>
    <row r="6" spans="1:5">
      <c r="A6" s="5" t="s">
        <v>55</v>
      </c>
      <c r="B6" s="5"/>
      <c r="D6" s="54" t="s">
        <v>21</v>
      </c>
      <c r="E6" s="54"/>
    </row>
    <row r="7" spans="1:5">
      <c r="A7" s="54" t="s">
        <v>22</v>
      </c>
      <c r="B7" s="54"/>
      <c r="D7" s="4" t="s">
        <v>23</v>
      </c>
      <c r="E7" s="4">
        <v>95</v>
      </c>
    </row>
    <row r="8" spans="1:5">
      <c r="A8" s="4" t="s">
        <v>24</v>
      </c>
      <c r="B8" s="4">
        <v>95</v>
      </c>
      <c r="D8" s="4" t="s">
        <v>25</v>
      </c>
      <c r="E8" s="4">
        <v>97.5</v>
      </c>
    </row>
    <row r="9" spans="1:5">
      <c r="A9" s="6" t="s">
        <v>26</v>
      </c>
      <c r="B9" s="6">
        <f>STANDARDIZE(B8,B4,B5)</f>
        <v>-2.5</v>
      </c>
      <c r="D9" s="6" t="str">
        <f>"Z Value for " &amp;E7</f>
        <v>Z Value for 95</v>
      </c>
      <c r="E9" s="6">
        <f>STANDARDIZE(E7,B4,B5)</f>
        <v>-2.5</v>
      </c>
    </row>
    <row r="10" spans="1:5">
      <c r="A10" s="6" t="str">
        <f>"P(X&lt;="&amp;B8&amp;")"</f>
        <v>P(X&lt;=95)</v>
      </c>
      <c r="B10" s="7">
        <f>NORMDIST(B8,B4,B5,TRUE)</f>
        <v>6.2096653257759371E-3</v>
      </c>
      <c r="D10" s="6" t="str">
        <f>"Z Value for " &amp; E8</f>
        <v>Z Value for 97.5</v>
      </c>
      <c r="E10" s="6">
        <f>STANDARDIZE(E8,B4,B5)</f>
        <v>-1.25</v>
      </c>
    </row>
    <row r="11" spans="1:5">
      <c r="A11" s="8"/>
      <c r="B11" s="8"/>
      <c r="D11" s="6" t="str">
        <f>"P(X&lt;="&amp;E7&amp;")"</f>
        <v>P(X&lt;=95)</v>
      </c>
      <c r="E11" s="7">
        <f>NORMDIST(E7,B4,B5,TRUE)</f>
        <v>6.2096653257759371E-3</v>
      </c>
    </row>
    <row r="12" spans="1:5">
      <c r="A12" s="56" t="s">
        <v>27</v>
      </c>
      <c r="B12" s="56"/>
      <c r="D12" s="6" t="str">
        <f>"P(X&lt;="&amp;E8&amp;")"</f>
        <v>P(X&lt;=97.5)</v>
      </c>
      <c r="E12" s="7">
        <f>NORMDIST(E8,B4,B5,TRUE)</f>
        <v>0.10564977366685535</v>
      </c>
    </row>
    <row r="13" spans="1:5">
      <c r="A13" s="4" t="s">
        <v>24</v>
      </c>
      <c r="B13" s="4">
        <v>102.2</v>
      </c>
      <c r="D13" s="6" t="str">
        <f>"P("&amp;E7&amp;"&lt;=X&lt;="&amp;E8&amp;")"</f>
        <v>P(95&lt;=X&lt;=97.5)</v>
      </c>
      <c r="E13" s="7">
        <f>ABS(E12-E11)</f>
        <v>9.9440108341079414E-2</v>
      </c>
    </row>
    <row r="14" spans="1:5">
      <c r="A14" s="6" t="s">
        <v>26</v>
      </c>
      <c r="B14" s="6">
        <f>STANDARDIZE(B13,B4,B5)</f>
        <v>1.1000000000000014</v>
      </c>
    </row>
    <row r="15" spans="1:5">
      <c r="A15" s="6" t="str">
        <f>"P(X&gt;"&amp;B13&amp;")"</f>
        <v>P(X&gt;102.2)</v>
      </c>
      <c r="B15" s="7">
        <f>1-NORMDIST(B13,B4,B5,TRUE)</f>
        <v>0.13566606094638245</v>
      </c>
      <c r="D15" s="54" t="s">
        <v>28</v>
      </c>
      <c r="E15" s="54"/>
    </row>
    <row r="16" spans="1:5">
      <c r="A16" s="8"/>
      <c r="B16" s="8"/>
      <c r="D16" s="4" t="s">
        <v>29</v>
      </c>
      <c r="E16" s="9">
        <v>0.35</v>
      </c>
    </row>
    <row r="17" spans="1:5">
      <c r="A17" s="54" t="str">
        <f>"Probability for X&lt;"&amp;B8&amp;" or X &gt;"&amp;B13</f>
        <v>Probability for X&lt;95 or X &gt;102.2</v>
      </c>
      <c r="B17" s="54"/>
      <c r="D17" s="6" t="s">
        <v>26</v>
      </c>
      <c r="E17" s="7">
        <f>NORMSINV(E16)</f>
        <v>-0.38532046640756779</v>
      </c>
    </row>
    <row r="18" spans="1:5">
      <c r="A18" s="6" t="str">
        <f>"P(X&lt;"&amp;B8&amp;" or X &gt;"&amp;B13 &amp; ")"</f>
        <v>P(X&lt;95 or X &gt;102.2)</v>
      </c>
      <c r="B18" s="7">
        <f>B10+B15</f>
        <v>0.14187572627215839</v>
      </c>
      <c r="D18" s="6" t="s">
        <v>24</v>
      </c>
      <c r="E18" s="7">
        <f>NORMINV(E16,B4,B5)</f>
        <v>99.229359067184859</v>
      </c>
    </row>
    <row r="19" spans="1:5">
      <c r="A19" s="8"/>
      <c r="B19" s="8"/>
    </row>
  </sheetData>
  <mergeCells count="6">
    <mergeCell ref="A17:B17"/>
    <mergeCell ref="A3:B3"/>
    <mergeCell ref="D6:E6"/>
    <mergeCell ref="A7:B7"/>
    <mergeCell ref="A12:B12"/>
    <mergeCell ref="D15:E15"/>
  </mergeCells>
  <phoneticPr fontId="8" type="noConversion"/>
  <printOptions gridLines="1" gridLinesSet="0"/>
  <pageMargins left="0.75" right="0.75" top="1" bottom="1" header="0.5" footer="0.5"/>
  <headerFooter alignWithMargins="0">
    <oddHeader>&amp;A</oddHeader>
    <oddFooter>Page &amp;P</oddFoot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FF0000"/>
  </sheetPr>
  <dimension ref="A1:E19"/>
  <sheetViews>
    <sheetView workbookViewId="0">
      <selection activeCell="A27" sqref="A27"/>
    </sheetView>
  </sheetViews>
  <sheetFormatPr baseColWidth="10" defaultColWidth="8.83203125" defaultRowHeight="14"/>
  <cols>
    <col min="1" max="1" width="19.5" style="3" customWidth="1"/>
    <col min="2" max="2" width="10.1640625" style="3" customWidth="1"/>
    <col min="3" max="3" width="7.83203125" style="3" customWidth="1"/>
    <col min="4" max="4" width="25.6640625" style="3" customWidth="1"/>
    <col min="5" max="5" width="9.5" style="3" customWidth="1"/>
    <col min="6" max="256" width="8.83203125" style="3"/>
    <col min="257" max="257" width="19.5" style="3" customWidth="1"/>
    <col min="258" max="258" width="10.1640625" style="3" customWidth="1"/>
    <col min="259" max="259" width="7.83203125" style="3" customWidth="1"/>
    <col min="260" max="260" width="25.6640625" style="3" customWidth="1"/>
    <col min="261" max="261" width="9.5" style="3" customWidth="1"/>
    <col min="262" max="512" width="8.83203125" style="3"/>
    <col min="513" max="513" width="19.5" style="3" customWidth="1"/>
    <col min="514" max="514" width="10.1640625" style="3" customWidth="1"/>
    <col min="515" max="515" width="7.83203125" style="3" customWidth="1"/>
    <col min="516" max="516" width="25.6640625" style="3" customWidth="1"/>
    <col min="517" max="517" width="9.5" style="3" customWidth="1"/>
    <col min="518" max="768" width="8.83203125" style="3"/>
    <col min="769" max="769" width="19.5" style="3" customWidth="1"/>
    <col min="770" max="770" width="10.1640625" style="3" customWidth="1"/>
    <col min="771" max="771" width="7.83203125" style="3" customWidth="1"/>
    <col min="772" max="772" width="25.6640625" style="3" customWidth="1"/>
    <col min="773" max="773" width="9.5" style="3" customWidth="1"/>
    <col min="774" max="1024" width="8.83203125" style="3"/>
    <col min="1025" max="1025" width="19.5" style="3" customWidth="1"/>
    <col min="1026" max="1026" width="10.1640625" style="3" customWidth="1"/>
    <col min="1027" max="1027" width="7.83203125" style="3" customWidth="1"/>
    <col min="1028" max="1028" width="25.6640625" style="3" customWidth="1"/>
    <col min="1029" max="1029" width="9.5" style="3" customWidth="1"/>
    <col min="1030" max="1280" width="8.83203125" style="3"/>
    <col min="1281" max="1281" width="19.5" style="3" customWidth="1"/>
    <col min="1282" max="1282" width="10.1640625" style="3" customWidth="1"/>
    <col min="1283" max="1283" width="7.83203125" style="3" customWidth="1"/>
    <col min="1284" max="1284" width="25.6640625" style="3" customWidth="1"/>
    <col min="1285" max="1285" width="9.5" style="3" customWidth="1"/>
    <col min="1286" max="1536" width="8.83203125" style="3"/>
    <col min="1537" max="1537" width="19.5" style="3" customWidth="1"/>
    <col min="1538" max="1538" width="10.1640625" style="3" customWidth="1"/>
    <col min="1539" max="1539" width="7.83203125" style="3" customWidth="1"/>
    <col min="1540" max="1540" width="25.6640625" style="3" customWidth="1"/>
    <col min="1541" max="1541" width="9.5" style="3" customWidth="1"/>
    <col min="1542" max="1792" width="8.83203125" style="3"/>
    <col min="1793" max="1793" width="19.5" style="3" customWidth="1"/>
    <col min="1794" max="1794" width="10.1640625" style="3" customWidth="1"/>
    <col min="1795" max="1795" width="7.83203125" style="3" customWidth="1"/>
    <col min="1796" max="1796" width="25.6640625" style="3" customWidth="1"/>
    <col min="1797" max="1797" width="9.5" style="3" customWidth="1"/>
    <col min="1798" max="2048" width="8.83203125" style="3"/>
    <col min="2049" max="2049" width="19.5" style="3" customWidth="1"/>
    <col min="2050" max="2050" width="10.1640625" style="3" customWidth="1"/>
    <col min="2051" max="2051" width="7.83203125" style="3" customWidth="1"/>
    <col min="2052" max="2052" width="25.6640625" style="3" customWidth="1"/>
    <col min="2053" max="2053" width="9.5" style="3" customWidth="1"/>
    <col min="2054" max="2304" width="8.83203125" style="3"/>
    <col min="2305" max="2305" width="19.5" style="3" customWidth="1"/>
    <col min="2306" max="2306" width="10.1640625" style="3" customWidth="1"/>
    <col min="2307" max="2307" width="7.83203125" style="3" customWidth="1"/>
    <col min="2308" max="2308" width="25.6640625" style="3" customWidth="1"/>
    <col min="2309" max="2309" width="9.5" style="3" customWidth="1"/>
    <col min="2310" max="2560" width="8.83203125" style="3"/>
    <col min="2561" max="2561" width="19.5" style="3" customWidth="1"/>
    <col min="2562" max="2562" width="10.1640625" style="3" customWidth="1"/>
    <col min="2563" max="2563" width="7.83203125" style="3" customWidth="1"/>
    <col min="2564" max="2564" width="25.6640625" style="3" customWidth="1"/>
    <col min="2565" max="2565" width="9.5" style="3" customWidth="1"/>
    <col min="2566" max="2816" width="8.83203125" style="3"/>
    <col min="2817" max="2817" width="19.5" style="3" customWidth="1"/>
    <col min="2818" max="2818" width="10.1640625" style="3" customWidth="1"/>
    <col min="2819" max="2819" width="7.83203125" style="3" customWidth="1"/>
    <col min="2820" max="2820" width="25.6640625" style="3" customWidth="1"/>
    <col min="2821" max="2821" width="9.5" style="3" customWidth="1"/>
    <col min="2822" max="3072" width="8.83203125" style="3"/>
    <col min="3073" max="3073" width="19.5" style="3" customWidth="1"/>
    <col min="3074" max="3074" width="10.1640625" style="3" customWidth="1"/>
    <col min="3075" max="3075" width="7.83203125" style="3" customWidth="1"/>
    <col min="3076" max="3076" width="25.6640625" style="3" customWidth="1"/>
    <col min="3077" max="3077" width="9.5" style="3" customWidth="1"/>
    <col min="3078" max="3328" width="8.83203125" style="3"/>
    <col min="3329" max="3329" width="19.5" style="3" customWidth="1"/>
    <col min="3330" max="3330" width="10.1640625" style="3" customWidth="1"/>
    <col min="3331" max="3331" width="7.83203125" style="3" customWidth="1"/>
    <col min="3332" max="3332" width="25.6640625" style="3" customWidth="1"/>
    <col min="3333" max="3333" width="9.5" style="3" customWidth="1"/>
    <col min="3334" max="3584" width="8.83203125" style="3"/>
    <col min="3585" max="3585" width="19.5" style="3" customWidth="1"/>
    <col min="3586" max="3586" width="10.1640625" style="3" customWidth="1"/>
    <col min="3587" max="3587" width="7.83203125" style="3" customWidth="1"/>
    <col min="3588" max="3588" width="25.6640625" style="3" customWidth="1"/>
    <col min="3589" max="3589" width="9.5" style="3" customWidth="1"/>
    <col min="3590" max="3840" width="8.83203125" style="3"/>
    <col min="3841" max="3841" width="19.5" style="3" customWidth="1"/>
    <col min="3842" max="3842" width="10.1640625" style="3" customWidth="1"/>
    <col min="3843" max="3843" width="7.83203125" style="3" customWidth="1"/>
    <col min="3844" max="3844" width="25.6640625" style="3" customWidth="1"/>
    <col min="3845" max="3845" width="9.5" style="3" customWidth="1"/>
    <col min="3846" max="4096" width="8.83203125" style="3"/>
    <col min="4097" max="4097" width="19.5" style="3" customWidth="1"/>
    <col min="4098" max="4098" width="10.1640625" style="3" customWidth="1"/>
    <col min="4099" max="4099" width="7.83203125" style="3" customWidth="1"/>
    <col min="4100" max="4100" width="25.6640625" style="3" customWidth="1"/>
    <col min="4101" max="4101" width="9.5" style="3" customWidth="1"/>
    <col min="4102" max="4352" width="8.83203125" style="3"/>
    <col min="4353" max="4353" width="19.5" style="3" customWidth="1"/>
    <col min="4354" max="4354" width="10.1640625" style="3" customWidth="1"/>
    <col min="4355" max="4355" width="7.83203125" style="3" customWidth="1"/>
    <col min="4356" max="4356" width="25.6640625" style="3" customWidth="1"/>
    <col min="4357" max="4357" width="9.5" style="3" customWidth="1"/>
    <col min="4358" max="4608" width="8.83203125" style="3"/>
    <col min="4609" max="4609" width="19.5" style="3" customWidth="1"/>
    <col min="4610" max="4610" width="10.1640625" style="3" customWidth="1"/>
    <col min="4611" max="4611" width="7.83203125" style="3" customWidth="1"/>
    <col min="4612" max="4612" width="25.6640625" style="3" customWidth="1"/>
    <col min="4613" max="4613" width="9.5" style="3" customWidth="1"/>
    <col min="4614" max="4864" width="8.83203125" style="3"/>
    <col min="4865" max="4865" width="19.5" style="3" customWidth="1"/>
    <col min="4866" max="4866" width="10.1640625" style="3" customWidth="1"/>
    <col min="4867" max="4867" width="7.83203125" style="3" customWidth="1"/>
    <col min="4868" max="4868" width="25.6640625" style="3" customWidth="1"/>
    <col min="4869" max="4869" width="9.5" style="3" customWidth="1"/>
    <col min="4870" max="5120" width="8.83203125" style="3"/>
    <col min="5121" max="5121" width="19.5" style="3" customWidth="1"/>
    <col min="5122" max="5122" width="10.1640625" style="3" customWidth="1"/>
    <col min="5123" max="5123" width="7.83203125" style="3" customWidth="1"/>
    <col min="5124" max="5124" width="25.6640625" style="3" customWidth="1"/>
    <col min="5125" max="5125" width="9.5" style="3" customWidth="1"/>
    <col min="5126" max="5376" width="8.83203125" style="3"/>
    <col min="5377" max="5377" width="19.5" style="3" customWidth="1"/>
    <col min="5378" max="5378" width="10.1640625" style="3" customWidth="1"/>
    <col min="5379" max="5379" width="7.83203125" style="3" customWidth="1"/>
    <col min="5380" max="5380" width="25.6640625" style="3" customWidth="1"/>
    <col min="5381" max="5381" width="9.5" style="3" customWidth="1"/>
    <col min="5382" max="5632" width="8.83203125" style="3"/>
    <col min="5633" max="5633" width="19.5" style="3" customWidth="1"/>
    <col min="5634" max="5634" width="10.1640625" style="3" customWidth="1"/>
    <col min="5635" max="5635" width="7.83203125" style="3" customWidth="1"/>
    <col min="5636" max="5636" width="25.6640625" style="3" customWidth="1"/>
    <col min="5637" max="5637" width="9.5" style="3" customWidth="1"/>
    <col min="5638" max="5888" width="8.83203125" style="3"/>
    <col min="5889" max="5889" width="19.5" style="3" customWidth="1"/>
    <col min="5890" max="5890" width="10.1640625" style="3" customWidth="1"/>
    <col min="5891" max="5891" width="7.83203125" style="3" customWidth="1"/>
    <col min="5892" max="5892" width="25.6640625" style="3" customWidth="1"/>
    <col min="5893" max="5893" width="9.5" style="3" customWidth="1"/>
    <col min="5894" max="6144" width="8.83203125" style="3"/>
    <col min="6145" max="6145" width="19.5" style="3" customWidth="1"/>
    <col min="6146" max="6146" width="10.1640625" style="3" customWidth="1"/>
    <col min="6147" max="6147" width="7.83203125" style="3" customWidth="1"/>
    <col min="6148" max="6148" width="25.6640625" style="3" customWidth="1"/>
    <col min="6149" max="6149" width="9.5" style="3" customWidth="1"/>
    <col min="6150" max="6400" width="8.83203125" style="3"/>
    <col min="6401" max="6401" width="19.5" style="3" customWidth="1"/>
    <col min="6402" max="6402" width="10.1640625" style="3" customWidth="1"/>
    <col min="6403" max="6403" width="7.83203125" style="3" customWidth="1"/>
    <col min="6404" max="6404" width="25.6640625" style="3" customWidth="1"/>
    <col min="6405" max="6405" width="9.5" style="3" customWidth="1"/>
    <col min="6406" max="6656" width="8.83203125" style="3"/>
    <col min="6657" max="6657" width="19.5" style="3" customWidth="1"/>
    <col min="6658" max="6658" width="10.1640625" style="3" customWidth="1"/>
    <col min="6659" max="6659" width="7.83203125" style="3" customWidth="1"/>
    <col min="6660" max="6660" width="25.6640625" style="3" customWidth="1"/>
    <col min="6661" max="6661" width="9.5" style="3" customWidth="1"/>
    <col min="6662" max="6912" width="8.83203125" style="3"/>
    <col min="6913" max="6913" width="19.5" style="3" customWidth="1"/>
    <col min="6914" max="6914" width="10.1640625" style="3" customWidth="1"/>
    <col min="6915" max="6915" width="7.83203125" style="3" customWidth="1"/>
    <col min="6916" max="6916" width="25.6640625" style="3" customWidth="1"/>
    <col min="6917" max="6917" width="9.5" style="3" customWidth="1"/>
    <col min="6918" max="7168" width="8.83203125" style="3"/>
    <col min="7169" max="7169" width="19.5" style="3" customWidth="1"/>
    <col min="7170" max="7170" width="10.1640625" style="3" customWidth="1"/>
    <col min="7171" max="7171" width="7.83203125" style="3" customWidth="1"/>
    <col min="7172" max="7172" width="25.6640625" style="3" customWidth="1"/>
    <col min="7173" max="7173" width="9.5" style="3" customWidth="1"/>
    <col min="7174" max="7424" width="8.83203125" style="3"/>
    <col min="7425" max="7425" width="19.5" style="3" customWidth="1"/>
    <col min="7426" max="7426" width="10.1640625" style="3" customWidth="1"/>
    <col min="7427" max="7427" width="7.83203125" style="3" customWidth="1"/>
    <col min="7428" max="7428" width="25.6640625" style="3" customWidth="1"/>
    <col min="7429" max="7429" width="9.5" style="3" customWidth="1"/>
    <col min="7430" max="7680" width="8.83203125" style="3"/>
    <col min="7681" max="7681" width="19.5" style="3" customWidth="1"/>
    <col min="7682" max="7682" width="10.1640625" style="3" customWidth="1"/>
    <col min="7683" max="7683" width="7.83203125" style="3" customWidth="1"/>
    <col min="7684" max="7684" width="25.6640625" style="3" customWidth="1"/>
    <col min="7685" max="7685" width="9.5" style="3" customWidth="1"/>
    <col min="7686" max="7936" width="8.83203125" style="3"/>
    <col min="7937" max="7937" width="19.5" style="3" customWidth="1"/>
    <col min="7938" max="7938" width="10.1640625" style="3" customWidth="1"/>
    <col min="7939" max="7939" width="7.83203125" style="3" customWidth="1"/>
    <col min="7940" max="7940" width="25.6640625" style="3" customWidth="1"/>
    <col min="7941" max="7941" width="9.5" style="3" customWidth="1"/>
    <col min="7942" max="8192" width="8.83203125" style="3"/>
    <col min="8193" max="8193" width="19.5" style="3" customWidth="1"/>
    <col min="8194" max="8194" width="10.1640625" style="3" customWidth="1"/>
    <col min="8195" max="8195" width="7.83203125" style="3" customWidth="1"/>
    <col min="8196" max="8196" width="25.6640625" style="3" customWidth="1"/>
    <col min="8197" max="8197" width="9.5" style="3" customWidth="1"/>
    <col min="8198" max="8448" width="8.83203125" style="3"/>
    <col min="8449" max="8449" width="19.5" style="3" customWidth="1"/>
    <col min="8450" max="8450" width="10.1640625" style="3" customWidth="1"/>
    <col min="8451" max="8451" width="7.83203125" style="3" customWidth="1"/>
    <col min="8452" max="8452" width="25.6640625" style="3" customWidth="1"/>
    <col min="8453" max="8453" width="9.5" style="3" customWidth="1"/>
    <col min="8454" max="8704" width="8.83203125" style="3"/>
    <col min="8705" max="8705" width="19.5" style="3" customWidth="1"/>
    <col min="8706" max="8706" width="10.1640625" style="3" customWidth="1"/>
    <col min="8707" max="8707" width="7.83203125" style="3" customWidth="1"/>
    <col min="8708" max="8708" width="25.6640625" style="3" customWidth="1"/>
    <col min="8709" max="8709" width="9.5" style="3" customWidth="1"/>
    <col min="8710" max="8960" width="8.83203125" style="3"/>
    <col min="8961" max="8961" width="19.5" style="3" customWidth="1"/>
    <col min="8962" max="8962" width="10.1640625" style="3" customWidth="1"/>
    <col min="8963" max="8963" width="7.83203125" style="3" customWidth="1"/>
    <col min="8964" max="8964" width="25.6640625" style="3" customWidth="1"/>
    <col min="8965" max="8965" width="9.5" style="3" customWidth="1"/>
    <col min="8966" max="9216" width="8.83203125" style="3"/>
    <col min="9217" max="9217" width="19.5" style="3" customWidth="1"/>
    <col min="9218" max="9218" width="10.1640625" style="3" customWidth="1"/>
    <col min="9219" max="9219" width="7.83203125" style="3" customWidth="1"/>
    <col min="9220" max="9220" width="25.6640625" style="3" customWidth="1"/>
    <col min="9221" max="9221" width="9.5" style="3" customWidth="1"/>
    <col min="9222" max="9472" width="8.83203125" style="3"/>
    <col min="9473" max="9473" width="19.5" style="3" customWidth="1"/>
    <col min="9474" max="9474" width="10.1640625" style="3" customWidth="1"/>
    <col min="9475" max="9475" width="7.83203125" style="3" customWidth="1"/>
    <col min="9476" max="9476" width="25.6640625" style="3" customWidth="1"/>
    <col min="9477" max="9477" width="9.5" style="3" customWidth="1"/>
    <col min="9478" max="9728" width="8.83203125" style="3"/>
    <col min="9729" max="9729" width="19.5" style="3" customWidth="1"/>
    <col min="9730" max="9730" width="10.1640625" style="3" customWidth="1"/>
    <col min="9731" max="9731" width="7.83203125" style="3" customWidth="1"/>
    <col min="9732" max="9732" width="25.6640625" style="3" customWidth="1"/>
    <col min="9733" max="9733" width="9.5" style="3" customWidth="1"/>
    <col min="9734" max="9984" width="8.83203125" style="3"/>
    <col min="9985" max="9985" width="19.5" style="3" customWidth="1"/>
    <col min="9986" max="9986" width="10.1640625" style="3" customWidth="1"/>
    <col min="9987" max="9987" width="7.83203125" style="3" customWidth="1"/>
    <col min="9988" max="9988" width="25.6640625" style="3" customWidth="1"/>
    <col min="9989" max="9989" width="9.5" style="3" customWidth="1"/>
    <col min="9990" max="10240" width="8.83203125" style="3"/>
    <col min="10241" max="10241" width="19.5" style="3" customWidth="1"/>
    <col min="10242" max="10242" width="10.1640625" style="3" customWidth="1"/>
    <col min="10243" max="10243" width="7.83203125" style="3" customWidth="1"/>
    <col min="10244" max="10244" width="25.6640625" style="3" customWidth="1"/>
    <col min="10245" max="10245" width="9.5" style="3" customWidth="1"/>
    <col min="10246" max="10496" width="8.83203125" style="3"/>
    <col min="10497" max="10497" width="19.5" style="3" customWidth="1"/>
    <col min="10498" max="10498" width="10.1640625" style="3" customWidth="1"/>
    <col min="10499" max="10499" width="7.83203125" style="3" customWidth="1"/>
    <col min="10500" max="10500" width="25.6640625" style="3" customWidth="1"/>
    <col min="10501" max="10501" width="9.5" style="3" customWidth="1"/>
    <col min="10502" max="10752" width="8.83203125" style="3"/>
    <col min="10753" max="10753" width="19.5" style="3" customWidth="1"/>
    <col min="10754" max="10754" width="10.1640625" style="3" customWidth="1"/>
    <col min="10755" max="10755" width="7.83203125" style="3" customWidth="1"/>
    <col min="10756" max="10756" width="25.6640625" style="3" customWidth="1"/>
    <col min="10757" max="10757" width="9.5" style="3" customWidth="1"/>
    <col min="10758" max="11008" width="8.83203125" style="3"/>
    <col min="11009" max="11009" width="19.5" style="3" customWidth="1"/>
    <col min="11010" max="11010" width="10.1640625" style="3" customWidth="1"/>
    <col min="11011" max="11011" width="7.83203125" style="3" customWidth="1"/>
    <col min="11012" max="11012" width="25.6640625" style="3" customWidth="1"/>
    <col min="11013" max="11013" width="9.5" style="3" customWidth="1"/>
    <col min="11014" max="11264" width="8.83203125" style="3"/>
    <col min="11265" max="11265" width="19.5" style="3" customWidth="1"/>
    <col min="11266" max="11266" width="10.1640625" style="3" customWidth="1"/>
    <col min="11267" max="11267" width="7.83203125" style="3" customWidth="1"/>
    <col min="11268" max="11268" width="25.6640625" style="3" customWidth="1"/>
    <col min="11269" max="11269" width="9.5" style="3" customWidth="1"/>
    <col min="11270" max="11520" width="8.83203125" style="3"/>
    <col min="11521" max="11521" width="19.5" style="3" customWidth="1"/>
    <col min="11522" max="11522" width="10.1640625" style="3" customWidth="1"/>
    <col min="11523" max="11523" width="7.83203125" style="3" customWidth="1"/>
    <col min="11524" max="11524" width="25.6640625" style="3" customWidth="1"/>
    <col min="11525" max="11525" width="9.5" style="3" customWidth="1"/>
    <col min="11526" max="11776" width="8.83203125" style="3"/>
    <col min="11777" max="11777" width="19.5" style="3" customWidth="1"/>
    <col min="11778" max="11778" width="10.1640625" style="3" customWidth="1"/>
    <col min="11779" max="11779" width="7.83203125" style="3" customWidth="1"/>
    <col min="11780" max="11780" width="25.6640625" style="3" customWidth="1"/>
    <col min="11781" max="11781" width="9.5" style="3" customWidth="1"/>
    <col min="11782" max="12032" width="8.83203125" style="3"/>
    <col min="12033" max="12033" width="19.5" style="3" customWidth="1"/>
    <col min="12034" max="12034" width="10.1640625" style="3" customWidth="1"/>
    <col min="12035" max="12035" width="7.83203125" style="3" customWidth="1"/>
    <col min="12036" max="12036" width="25.6640625" style="3" customWidth="1"/>
    <col min="12037" max="12037" width="9.5" style="3" customWidth="1"/>
    <col min="12038" max="12288" width="8.83203125" style="3"/>
    <col min="12289" max="12289" width="19.5" style="3" customWidth="1"/>
    <col min="12290" max="12290" width="10.1640625" style="3" customWidth="1"/>
    <col min="12291" max="12291" width="7.83203125" style="3" customWidth="1"/>
    <col min="12292" max="12292" width="25.6640625" style="3" customWidth="1"/>
    <col min="12293" max="12293" width="9.5" style="3" customWidth="1"/>
    <col min="12294" max="12544" width="8.83203125" style="3"/>
    <col min="12545" max="12545" width="19.5" style="3" customWidth="1"/>
    <col min="12546" max="12546" width="10.1640625" style="3" customWidth="1"/>
    <col min="12547" max="12547" width="7.83203125" style="3" customWidth="1"/>
    <col min="12548" max="12548" width="25.6640625" style="3" customWidth="1"/>
    <col min="12549" max="12549" width="9.5" style="3" customWidth="1"/>
    <col min="12550" max="12800" width="8.83203125" style="3"/>
    <col min="12801" max="12801" width="19.5" style="3" customWidth="1"/>
    <col min="12802" max="12802" width="10.1640625" style="3" customWidth="1"/>
    <col min="12803" max="12803" width="7.83203125" style="3" customWidth="1"/>
    <col min="12804" max="12804" width="25.6640625" style="3" customWidth="1"/>
    <col min="12805" max="12805" width="9.5" style="3" customWidth="1"/>
    <col min="12806" max="13056" width="8.83203125" style="3"/>
    <col min="13057" max="13057" width="19.5" style="3" customWidth="1"/>
    <col min="13058" max="13058" width="10.1640625" style="3" customWidth="1"/>
    <col min="13059" max="13059" width="7.83203125" style="3" customWidth="1"/>
    <col min="13060" max="13060" width="25.6640625" style="3" customWidth="1"/>
    <col min="13061" max="13061" width="9.5" style="3" customWidth="1"/>
    <col min="13062" max="13312" width="8.83203125" style="3"/>
    <col min="13313" max="13313" width="19.5" style="3" customWidth="1"/>
    <col min="13314" max="13314" width="10.1640625" style="3" customWidth="1"/>
    <col min="13315" max="13315" width="7.83203125" style="3" customWidth="1"/>
    <col min="13316" max="13316" width="25.6640625" style="3" customWidth="1"/>
    <col min="13317" max="13317" width="9.5" style="3" customWidth="1"/>
    <col min="13318" max="13568" width="8.83203125" style="3"/>
    <col min="13569" max="13569" width="19.5" style="3" customWidth="1"/>
    <col min="13570" max="13570" width="10.1640625" style="3" customWidth="1"/>
    <col min="13571" max="13571" width="7.83203125" style="3" customWidth="1"/>
    <col min="13572" max="13572" width="25.6640625" style="3" customWidth="1"/>
    <col min="13573" max="13573" width="9.5" style="3" customWidth="1"/>
    <col min="13574" max="13824" width="8.83203125" style="3"/>
    <col min="13825" max="13825" width="19.5" style="3" customWidth="1"/>
    <col min="13826" max="13826" width="10.1640625" style="3" customWidth="1"/>
    <col min="13827" max="13827" width="7.83203125" style="3" customWidth="1"/>
    <col min="13828" max="13828" width="25.6640625" style="3" customWidth="1"/>
    <col min="13829" max="13829" width="9.5" style="3" customWidth="1"/>
    <col min="13830" max="14080" width="8.83203125" style="3"/>
    <col min="14081" max="14081" width="19.5" style="3" customWidth="1"/>
    <col min="14082" max="14082" width="10.1640625" style="3" customWidth="1"/>
    <col min="14083" max="14083" width="7.83203125" style="3" customWidth="1"/>
    <col min="14084" max="14084" width="25.6640625" style="3" customWidth="1"/>
    <col min="14085" max="14085" width="9.5" style="3" customWidth="1"/>
    <col min="14086" max="14336" width="8.83203125" style="3"/>
    <col min="14337" max="14337" width="19.5" style="3" customWidth="1"/>
    <col min="14338" max="14338" width="10.1640625" style="3" customWidth="1"/>
    <col min="14339" max="14339" width="7.83203125" style="3" customWidth="1"/>
    <col min="14340" max="14340" width="25.6640625" style="3" customWidth="1"/>
    <col min="14341" max="14341" width="9.5" style="3" customWidth="1"/>
    <col min="14342" max="14592" width="8.83203125" style="3"/>
    <col min="14593" max="14593" width="19.5" style="3" customWidth="1"/>
    <col min="14594" max="14594" width="10.1640625" style="3" customWidth="1"/>
    <col min="14595" max="14595" width="7.83203125" style="3" customWidth="1"/>
    <col min="14596" max="14596" width="25.6640625" style="3" customWidth="1"/>
    <col min="14597" max="14597" width="9.5" style="3" customWidth="1"/>
    <col min="14598" max="14848" width="8.83203125" style="3"/>
    <col min="14849" max="14849" width="19.5" style="3" customWidth="1"/>
    <col min="14850" max="14850" width="10.1640625" style="3" customWidth="1"/>
    <col min="14851" max="14851" width="7.83203125" style="3" customWidth="1"/>
    <col min="14852" max="14852" width="25.6640625" style="3" customWidth="1"/>
    <col min="14853" max="14853" width="9.5" style="3" customWidth="1"/>
    <col min="14854" max="15104" width="8.83203125" style="3"/>
    <col min="15105" max="15105" width="19.5" style="3" customWidth="1"/>
    <col min="15106" max="15106" width="10.1640625" style="3" customWidth="1"/>
    <col min="15107" max="15107" width="7.83203125" style="3" customWidth="1"/>
    <col min="15108" max="15108" width="25.6640625" style="3" customWidth="1"/>
    <col min="15109" max="15109" width="9.5" style="3" customWidth="1"/>
    <col min="15110" max="15360" width="8.83203125" style="3"/>
    <col min="15361" max="15361" width="19.5" style="3" customWidth="1"/>
    <col min="15362" max="15362" width="10.1640625" style="3" customWidth="1"/>
    <col min="15363" max="15363" width="7.83203125" style="3" customWidth="1"/>
    <col min="15364" max="15364" width="25.6640625" style="3" customWidth="1"/>
    <col min="15365" max="15365" width="9.5" style="3" customWidth="1"/>
    <col min="15366" max="15616" width="8.83203125" style="3"/>
    <col min="15617" max="15617" width="19.5" style="3" customWidth="1"/>
    <col min="15618" max="15618" width="10.1640625" style="3" customWidth="1"/>
    <col min="15619" max="15619" width="7.83203125" style="3" customWidth="1"/>
    <col min="15620" max="15620" width="25.6640625" style="3" customWidth="1"/>
    <col min="15621" max="15621" width="9.5" style="3" customWidth="1"/>
    <col min="15622" max="15872" width="8.83203125" style="3"/>
    <col min="15873" max="15873" width="19.5" style="3" customWidth="1"/>
    <col min="15874" max="15874" width="10.1640625" style="3" customWidth="1"/>
    <col min="15875" max="15875" width="7.83203125" style="3" customWidth="1"/>
    <col min="15876" max="15876" width="25.6640625" style="3" customWidth="1"/>
    <col min="15877" max="15877" width="9.5" style="3" customWidth="1"/>
    <col min="15878" max="16128" width="8.83203125" style="3"/>
    <col min="16129" max="16129" width="19.5" style="3" customWidth="1"/>
    <col min="16130" max="16130" width="10.1640625" style="3" customWidth="1"/>
    <col min="16131" max="16131" width="7.83203125" style="3" customWidth="1"/>
    <col min="16132" max="16132" width="25.6640625" style="3" customWidth="1"/>
    <col min="16133" max="16133" width="9.5" style="3" customWidth="1"/>
    <col min="16134" max="16384" width="8.83203125" style="3"/>
  </cols>
  <sheetData>
    <row r="1" spans="1:5">
      <c r="A1" s="1" t="s">
        <v>17</v>
      </c>
      <c r="B1" s="2"/>
    </row>
    <row r="3" spans="1:5">
      <c r="A3" s="55" t="s">
        <v>18</v>
      </c>
      <c r="B3" s="55"/>
    </row>
    <row r="4" spans="1:5">
      <c r="A4" s="4" t="s">
        <v>19</v>
      </c>
      <c r="B4" s="4">
        <v>1.3</v>
      </c>
    </row>
    <row r="5" spans="1:5">
      <c r="A5" s="4" t="s">
        <v>20</v>
      </c>
      <c r="B5" s="4">
        <v>0.01</v>
      </c>
    </row>
    <row r="6" spans="1:5">
      <c r="A6" s="5" t="s">
        <v>55</v>
      </c>
      <c r="B6" s="5"/>
      <c r="D6" s="54" t="s">
        <v>21</v>
      </c>
      <c r="E6" s="54"/>
    </row>
    <row r="7" spans="1:5">
      <c r="A7" s="54" t="s">
        <v>22</v>
      </c>
      <c r="B7" s="54"/>
      <c r="D7" s="4" t="s">
        <v>23</v>
      </c>
      <c r="E7" s="4">
        <v>1.31</v>
      </c>
    </row>
    <row r="8" spans="1:5">
      <c r="A8" s="4" t="s">
        <v>24</v>
      </c>
      <c r="B8" s="4">
        <v>1.28</v>
      </c>
      <c r="D8" s="4" t="s">
        <v>25</v>
      </c>
      <c r="E8" s="4">
        <v>1.33</v>
      </c>
    </row>
    <row r="9" spans="1:5">
      <c r="A9" s="6" t="s">
        <v>26</v>
      </c>
      <c r="B9" s="6">
        <f>STANDARDIZE(B8,B4,B5)</f>
        <v>-2.0000000000000018</v>
      </c>
      <c r="D9" s="6" t="str">
        <f>"Z Value for " &amp;E7</f>
        <v>Z Value for 1.31</v>
      </c>
      <c r="E9" s="6">
        <f>STANDARDIZE(E7,B4,B5)</f>
        <v>1.0000000000000009</v>
      </c>
    </row>
    <row r="10" spans="1:5">
      <c r="A10" s="6" t="str">
        <f>"P(X&lt;="&amp;B8&amp;")"</f>
        <v>P(X&lt;=1.28)</v>
      </c>
      <c r="B10" s="7">
        <f>NORMDIST(B8,B4,B5,TRUE)</f>
        <v>2.2750131948179209E-2</v>
      </c>
      <c r="D10" s="6" t="str">
        <f>"Z Value for " &amp; E8</f>
        <v>Z Value for 1.33</v>
      </c>
      <c r="E10" s="6">
        <f>STANDARDIZE(E8,B4,B5)</f>
        <v>3.0000000000000027</v>
      </c>
    </row>
    <row r="11" spans="1:5">
      <c r="A11" s="8"/>
      <c r="B11" s="8"/>
      <c r="D11" s="6" t="str">
        <f>"P(X&lt;="&amp;E7&amp;")"</f>
        <v>P(X&lt;=1.31)</v>
      </c>
      <c r="E11" s="7">
        <f>NORMDIST(E7,B4,B5,TRUE)</f>
        <v>0.84134474606854315</v>
      </c>
    </row>
    <row r="12" spans="1:5">
      <c r="A12" s="56" t="s">
        <v>27</v>
      </c>
      <c r="B12" s="56"/>
      <c r="D12" s="6" t="str">
        <f>"P(X&lt;="&amp;E8&amp;")"</f>
        <v>P(X&lt;=1.33)</v>
      </c>
      <c r="E12" s="7">
        <f>NORMDIST(E8,B4,B5,TRUE)</f>
        <v>0.99865010196837001</v>
      </c>
    </row>
    <row r="13" spans="1:5">
      <c r="A13" s="4" t="s">
        <v>24</v>
      </c>
      <c r="B13" s="4">
        <v>-2</v>
      </c>
      <c r="D13" s="6" t="str">
        <f>"P("&amp;E7&amp;"&lt;=X&lt;="&amp;E8&amp;")"</f>
        <v>P(1.31&lt;=X&lt;=1.33)</v>
      </c>
      <c r="E13" s="7">
        <f>ABS(E12-E11)</f>
        <v>0.15730535589982686</v>
      </c>
    </row>
    <row r="14" spans="1:5">
      <c r="A14" s="6" t="s">
        <v>26</v>
      </c>
      <c r="B14" s="6">
        <f>STANDARDIZE(B13,B4,B5)</f>
        <v>-330</v>
      </c>
    </row>
    <row r="15" spans="1:5">
      <c r="A15" s="6" t="str">
        <f>"P(X&gt;"&amp;B13&amp;")"</f>
        <v>P(X&gt;-2)</v>
      </c>
      <c r="B15" s="7">
        <f>1-NORMDIST(B13,B4,B5,TRUE)</f>
        <v>1</v>
      </c>
      <c r="D15" s="54" t="s">
        <v>28</v>
      </c>
      <c r="E15" s="54"/>
    </row>
    <row r="16" spans="1:5">
      <c r="A16" s="8"/>
      <c r="B16" s="8"/>
      <c r="D16" s="4" t="s">
        <v>29</v>
      </c>
      <c r="E16" s="9">
        <v>0.6</v>
      </c>
    </row>
    <row r="17" spans="1:5">
      <c r="A17" s="54" t="str">
        <f>"Probability for X&lt;"&amp;B8&amp;" or X &gt;"&amp;B13</f>
        <v>Probability for X&lt;1.28 or X &gt;-2</v>
      </c>
      <c r="B17" s="54"/>
      <c r="D17" s="6" t="s">
        <v>26</v>
      </c>
      <c r="E17" s="7">
        <f>NORMSINV(E16)</f>
        <v>0.25334710313579967</v>
      </c>
    </row>
    <row r="18" spans="1:5">
      <c r="A18" s="6" t="str">
        <f>"P(X&lt;"&amp;B8&amp;" or X &gt;"&amp;B13 &amp; ")"</f>
        <v>P(X&lt;1.28 or X &gt;-2)</v>
      </c>
      <c r="B18" s="7">
        <f>B10+B15</f>
        <v>1.0227501319481793</v>
      </c>
      <c r="D18" s="6" t="s">
        <v>24</v>
      </c>
      <c r="E18" s="7">
        <f>NORMINV(E16,B4,B5)</f>
        <v>1.3025334710313581</v>
      </c>
    </row>
    <row r="19" spans="1:5">
      <c r="A19" s="8"/>
      <c r="B19" s="8"/>
    </row>
  </sheetData>
  <mergeCells count="6">
    <mergeCell ref="A17:B17"/>
    <mergeCell ref="A3:B3"/>
    <mergeCell ref="D6:E6"/>
    <mergeCell ref="A7:B7"/>
    <mergeCell ref="A12:B12"/>
    <mergeCell ref="D15:E15"/>
  </mergeCells>
  <phoneticPr fontId="8" type="noConversion"/>
  <printOptions gridLines="1" gridLinesSet="0"/>
  <pageMargins left="0.75" right="0.75" top="1" bottom="1" header="0.5" footer="0.5"/>
  <headerFooter alignWithMargins="0">
    <oddHeader>&amp;A</oddHeader>
    <oddFooter>Page &amp;P</oddFooter>
  </headerFooter>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2:B16"/>
  <sheetViews>
    <sheetView workbookViewId="0">
      <selection activeCell="B18" sqref="B18"/>
    </sheetView>
  </sheetViews>
  <sheetFormatPr baseColWidth="10" defaultColWidth="8.83203125" defaultRowHeight="14"/>
  <sheetData>
    <row r="2" spans="2:2" ht="15">
      <c r="B2" s="33" t="s">
        <v>31</v>
      </c>
    </row>
    <row r="4" spans="2:2" ht="15">
      <c r="B4" s="34" t="s">
        <v>32</v>
      </c>
    </row>
    <row r="6" spans="2:2" ht="15">
      <c r="B6" s="33" t="s">
        <v>33</v>
      </c>
    </row>
    <row r="8" spans="2:2" ht="15">
      <c r="B8" s="33" t="s">
        <v>34</v>
      </c>
    </row>
    <row r="10" spans="2:2" ht="15">
      <c r="B10" s="33" t="s">
        <v>35</v>
      </c>
    </row>
    <row r="11" spans="2:2" ht="15">
      <c r="B11" s="34" t="s">
        <v>36</v>
      </c>
    </row>
    <row r="12" spans="2:2" ht="15">
      <c r="B12" s="34" t="s">
        <v>37</v>
      </c>
    </row>
    <row r="13" spans="2:2" ht="15">
      <c r="B13" s="34" t="s">
        <v>38</v>
      </c>
    </row>
    <row r="14" spans="2:2" ht="15">
      <c r="B14" s="34" t="s">
        <v>39</v>
      </c>
    </row>
    <row r="16" spans="2:2" ht="15">
      <c r="B16" s="34" t="s">
        <v>40</v>
      </c>
    </row>
  </sheetData>
  <phoneticPr fontId="8"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heetViews>
  <sheetFormatPr baseColWidth="10" defaultColWidth="8.83203125" defaultRowHeight="14"/>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HW Overview</vt:lpstr>
      <vt:lpstr>6.7</vt:lpstr>
      <vt:lpstr>7.15</vt:lpstr>
      <vt:lpstr>7.19</vt:lpstr>
      <vt:lpstr>NOTES</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dc:creator>
  <cp:lastModifiedBy>Hossein Arsham</cp:lastModifiedBy>
  <dcterms:created xsi:type="dcterms:W3CDTF">2011-02-23T23:50:07Z</dcterms:created>
  <dcterms:modified xsi:type="dcterms:W3CDTF">2011-02-25T19:50:41Z</dcterms:modified>
</cp:coreProperties>
</file>