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642\A ROSTER 642 sp 20\"/>
    </mc:Choice>
  </mc:AlternateContent>
  <bookViews>
    <workbookView xWindow="0" yWindow="0" windowWidth="19200" windowHeight="70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<sst xmlns="http://schemas.openxmlformats.org/spreadsheetml/2006/main" count="32" uniqueCount="32">
  <si>
    <t>Job Characteristics</t>
  </si>
  <si>
    <t>Task Identity</t>
  </si>
  <si>
    <t>Task Significance</t>
  </si>
  <si>
    <t>Autonomy</t>
  </si>
  <si>
    <t>Feedback from Job</t>
  </si>
  <si>
    <t>Feedback from Agents</t>
  </si>
  <si>
    <t>Dealing With Others</t>
  </si>
  <si>
    <t>Experienced Psychological States</t>
  </si>
  <si>
    <t>Meaningfulness</t>
  </si>
  <si>
    <t>Responsibility</t>
  </si>
  <si>
    <t>Affective Outcomes</t>
  </si>
  <si>
    <t>General Satisfaction</t>
  </si>
  <si>
    <t>Internal Work Motivation</t>
  </si>
  <si>
    <t>Growth Satisfaction</t>
  </si>
  <si>
    <t>Job Security</t>
  </si>
  <si>
    <t>Compensation</t>
  </si>
  <si>
    <t>Co-workers</t>
  </si>
  <si>
    <t>Supervision</t>
  </si>
  <si>
    <t>Individual Growth Need Strength</t>
  </si>
  <si>
    <t>Job Choice</t>
  </si>
  <si>
    <t>Combined</t>
  </si>
  <si>
    <t>MPS</t>
  </si>
  <si>
    <t>Skill variety</t>
  </si>
  <si>
    <t>Knowledge of results</t>
  </si>
  <si>
    <t>Would like</t>
  </si>
  <si>
    <t>Mean</t>
  </si>
  <si>
    <t>Median</t>
  </si>
  <si>
    <t>Mode</t>
  </si>
  <si>
    <t>SD</t>
  </si>
  <si>
    <t>Variance</t>
  </si>
  <si>
    <t>Context Satisfaction</t>
  </si>
  <si>
    <t>Group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</si>
</sst>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Fill="1"/>
    <xf numFmtId="0" fontId="1" fillId="0" borderId="0" xfId="1" applyFill="1"/>
    <xf numFmtId="0" fontId="2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Mean,</a:t>
            </a:r>
            <a:r>
              <a:rPr lang="en-US" baseline="0"/>
              <a:t> Median, Mode</a:t>
            </a:r>
            <a:endParaRPr lang="en-US"/>
          </a:p>
        </c:rich>
      </c:tx>
      <c:layout>
        <c:manualLayout>
          <c:xMode val="edge"/>
          <c:yMode val="edge"/>
          <c:x val="0.3456041119860018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Sheet1!$B$1:$U$1</c:f>
              <c:strCache>
                <c:ptCount val="20"/>
                <c:pt idx="0">
                  <c:v>Skill variety</c:v>
                </c:pt>
                <c:pt idx="1">
                  <c:v>Task Identity</c:v>
                </c:pt>
                <c:pt idx="2">
                  <c:v>Task Significance</c:v>
                </c:pt>
                <c:pt idx="3">
                  <c:v>Autonomy</c:v>
                </c:pt>
                <c:pt idx="4">
                  <c:v>Feedback from Job</c:v>
                </c:pt>
                <c:pt idx="5">
                  <c:v>Feedback from Agents</c:v>
                </c:pt>
                <c:pt idx="6">
                  <c:v>Dealing With Others</c:v>
                </c:pt>
                <c:pt idx="7">
                  <c:v>Meaningfulness</c:v>
                </c:pt>
                <c:pt idx="8">
                  <c:v>Responsibility</c:v>
                </c:pt>
                <c:pt idx="9">
                  <c:v>Knowledge of results</c:v>
                </c:pt>
                <c:pt idx="10">
                  <c:v>General Satisfaction</c:v>
                </c:pt>
                <c:pt idx="11">
                  <c:v>Internal Work Motivation</c:v>
                </c:pt>
                <c:pt idx="12">
                  <c:v>Growth Satisfaction</c:v>
                </c:pt>
                <c:pt idx="13">
                  <c:v>Job Security</c:v>
                </c:pt>
                <c:pt idx="14">
                  <c:v>Compensation</c:v>
                </c:pt>
                <c:pt idx="15">
                  <c:v>Co-workers</c:v>
                </c:pt>
                <c:pt idx="16">
                  <c:v>Supervision</c:v>
                </c:pt>
                <c:pt idx="17">
                  <c:v>Would like</c:v>
                </c:pt>
                <c:pt idx="18">
                  <c:v>Job Choice</c:v>
                </c:pt>
                <c:pt idx="19">
                  <c:v>Combined</c:v>
                </c:pt>
              </c:strCache>
            </c:strRef>
          </c:cat>
          <c:val>
            <c:numRef>
              <c:f>Sheet1!$B$18:$U$18</c:f>
              <c:numCache>
                <c:formatCode>General</c:formatCode>
                <c:ptCount val="20"/>
                <c:pt idx="0">
                  <c:v>3.6</c:v>
                </c:pt>
                <c:pt idx="1">
                  <c:v>4.3</c:v>
                </c:pt>
                <c:pt idx="2">
                  <c:v>5.1619999999999999</c:v>
                </c:pt>
                <c:pt idx="3">
                  <c:v>4.6133333333333333</c:v>
                </c:pt>
                <c:pt idx="4">
                  <c:v>4.5573333333333323</c:v>
                </c:pt>
                <c:pt idx="5">
                  <c:v>4.8953333333333315</c:v>
                </c:pt>
                <c:pt idx="6">
                  <c:v>5.56</c:v>
                </c:pt>
                <c:pt idx="7">
                  <c:v>4.6966666666666672</c:v>
                </c:pt>
                <c:pt idx="8">
                  <c:v>5.1799999999999988</c:v>
                </c:pt>
                <c:pt idx="9">
                  <c:v>5.3246666666666673</c:v>
                </c:pt>
                <c:pt idx="10">
                  <c:v>4.8966666666666674</c:v>
                </c:pt>
                <c:pt idx="11">
                  <c:v>5.1553333333333331</c:v>
                </c:pt>
                <c:pt idx="12">
                  <c:v>4.47</c:v>
                </c:pt>
                <c:pt idx="13">
                  <c:v>4.8499999999999996</c:v>
                </c:pt>
                <c:pt idx="14">
                  <c:v>3.7666666666666666</c:v>
                </c:pt>
                <c:pt idx="15">
                  <c:v>4.8986666666666672</c:v>
                </c:pt>
                <c:pt idx="16">
                  <c:v>5.0799999999999992</c:v>
                </c:pt>
                <c:pt idx="17">
                  <c:v>5.508</c:v>
                </c:pt>
                <c:pt idx="18">
                  <c:v>4.3126666666666669</c:v>
                </c:pt>
                <c:pt idx="19">
                  <c:v>4.5246666666666666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109-97AF-421DDF0A2B0C}"/>
            </c:ext>
          </c:extLst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Sheet1!$B$1:$U$1</c:f>
              <c:strCache>
                <c:ptCount val="20"/>
                <c:pt idx="0">
                  <c:v>Skill variety</c:v>
                </c:pt>
                <c:pt idx="1">
                  <c:v>Task Identity</c:v>
                </c:pt>
                <c:pt idx="2">
                  <c:v>Task Significance</c:v>
                </c:pt>
                <c:pt idx="3">
                  <c:v>Autonomy</c:v>
                </c:pt>
                <c:pt idx="4">
                  <c:v>Feedback from Job</c:v>
                </c:pt>
                <c:pt idx="5">
                  <c:v>Feedback from Agents</c:v>
                </c:pt>
                <c:pt idx="6">
                  <c:v>Dealing With Others</c:v>
                </c:pt>
                <c:pt idx="7">
                  <c:v>Meaningfulness</c:v>
                </c:pt>
                <c:pt idx="8">
                  <c:v>Responsibility</c:v>
                </c:pt>
                <c:pt idx="9">
                  <c:v>Knowledge of results</c:v>
                </c:pt>
                <c:pt idx="10">
                  <c:v>General Satisfaction</c:v>
                </c:pt>
                <c:pt idx="11">
                  <c:v>Internal Work Motivation</c:v>
                </c:pt>
                <c:pt idx="12">
                  <c:v>Growth Satisfaction</c:v>
                </c:pt>
                <c:pt idx="13">
                  <c:v>Job Security</c:v>
                </c:pt>
                <c:pt idx="14">
                  <c:v>Compensation</c:v>
                </c:pt>
                <c:pt idx="15">
                  <c:v>Co-workers</c:v>
                </c:pt>
                <c:pt idx="16">
                  <c:v>Supervision</c:v>
                </c:pt>
                <c:pt idx="17">
                  <c:v>Would like</c:v>
                </c:pt>
                <c:pt idx="18">
                  <c:v>Job Choice</c:v>
                </c:pt>
                <c:pt idx="19">
                  <c:v>Combined</c:v>
                </c:pt>
              </c:strCache>
            </c:strRef>
          </c:cat>
          <c:val>
            <c:numRef>
              <c:f>Sheet1!$B$19:$U$19</c:f>
              <c:numCache>
                <c:formatCode>General</c:formatCode>
                <c:ptCount val="20"/>
                <c:pt idx="0">
                  <c:v>3.6</c:v>
                </c:pt>
                <c:pt idx="1">
                  <c:v>5</c:v>
                </c:pt>
                <c:pt idx="2">
                  <c:v>5.3</c:v>
                </c:pt>
                <c:pt idx="3">
                  <c:v>4.5999999999999996</c:v>
                </c:pt>
                <c:pt idx="4">
                  <c:v>4.3</c:v>
                </c:pt>
                <c:pt idx="5">
                  <c:v>5.3</c:v>
                </c:pt>
                <c:pt idx="6">
                  <c:v>6</c:v>
                </c:pt>
                <c:pt idx="7">
                  <c:v>4.75</c:v>
                </c:pt>
                <c:pt idx="8">
                  <c:v>5.0999999999999996</c:v>
                </c:pt>
                <c:pt idx="9">
                  <c:v>5.5</c:v>
                </c:pt>
                <c:pt idx="10">
                  <c:v>5.6</c:v>
                </c:pt>
                <c:pt idx="11">
                  <c:v>5</c:v>
                </c:pt>
                <c:pt idx="12">
                  <c:v>4.5</c:v>
                </c:pt>
                <c:pt idx="13">
                  <c:v>5</c:v>
                </c:pt>
                <c:pt idx="14">
                  <c:v>3.5</c:v>
                </c:pt>
                <c:pt idx="15">
                  <c:v>5</c:v>
                </c:pt>
                <c:pt idx="16">
                  <c:v>5</c:v>
                </c:pt>
                <c:pt idx="17">
                  <c:v>5.6</c:v>
                </c:pt>
                <c:pt idx="18">
                  <c:v>4.13</c:v>
                </c:pt>
                <c:pt idx="19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109-97AF-421DDF0A2B0C}"/>
            </c:ext>
          </c:extLst>
        </c:ser>
        <c:ser>
          <c:idx val="2"/>
          <c:order val="2"/>
          <c:tx>
            <c:strRef>
              <c:f>Sheet1!$A$20</c:f>
              <c:strCache>
                <c:ptCount val="1"/>
                <c:pt idx="0">
                  <c:v>Mode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Sheet1!$B$1:$U$1</c:f>
              <c:strCache>
                <c:ptCount val="20"/>
                <c:pt idx="0">
                  <c:v>Skill variety</c:v>
                </c:pt>
                <c:pt idx="1">
                  <c:v>Task Identity</c:v>
                </c:pt>
                <c:pt idx="2">
                  <c:v>Task Significance</c:v>
                </c:pt>
                <c:pt idx="3">
                  <c:v>Autonomy</c:v>
                </c:pt>
                <c:pt idx="4">
                  <c:v>Feedback from Job</c:v>
                </c:pt>
                <c:pt idx="5">
                  <c:v>Feedback from Agents</c:v>
                </c:pt>
                <c:pt idx="6">
                  <c:v>Dealing With Others</c:v>
                </c:pt>
                <c:pt idx="7">
                  <c:v>Meaningfulness</c:v>
                </c:pt>
                <c:pt idx="8">
                  <c:v>Responsibility</c:v>
                </c:pt>
                <c:pt idx="9">
                  <c:v>Knowledge of results</c:v>
                </c:pt>
                <c:pt idx="10">
                  <c:v>General Satisfaction</c:v>
                </c:pt>
                <c:pt idx="11">
                  <c:v>Internal Work Motivation</c:v>
                </c:pt>
                <c:pt idx="12">
                  <c:v>Growth Satisfaction</c:v>
                </c:pt>
                <c:pt idx="13">
                  <c:v>Job Security</c:v>
                </c:pt>
                <c:pt idx="14">
                  <c:v>Compensation</c:v>
                </c:pt>
                <c:pt idx="15">
                  <c:v>Co-workers</c:v>
                </c:pt>
                <c:pt idx="16">
                  <c:v>Supervision</c:v>
                </c:pt>
                <c:pt idx="17">
                  <c:v>Would like</c:v>
                </c:pt>
                <c:pt idx="18">
                  <c:v>Job Choice</c:v>
                </c:pt>
                <c:pt idx="19">
                  <c:v>Combined</c:v>
                </c:pt>
              </c:strCache>
            </c:strRef>
          </c:cat>
          <c:val>
            <c:numRef>
              <c:f>Sheet1!$B$20:$U$20</c:f>
              <c:numCache>
                <c:formatCode>General</c:formatCode>
                <c:ptCount val="20"/>
                <c:pt idx="0">
                  <c:v>5</c:v>
                </c:pt>
                <c:pt idx="1">
                  <c:v>4.3</c:v>
                </c:pt>
                <c:pt idx="2">
                  <c:v>6</c:v>
                </c:pt>
                <c:pt idx="3">
                  <c:v>4.5999999999999996</c:v>
                </c:pt>
                <c:pt idx="4">
                  <c:v>4</c:v>
                </c:pt>
                <c:pt idx="5">
                  <c:v>5.3</c:v>
                </c:pt>
                <c:pt idx="6">
                  <c:v>5</c:v>
                </c:pt>
                <c:pt idx="7">
                  <c:v>6</c:v>
                </c:pt>
                <c:pt idx="8">
                  <c:v>6.25</c:v>
                </c:pt>
                <c:pt idx="9">
                  <c:v>5.5</c:v>
                </c:pt>
                <c:pt idx="10">
                  <c:v>6</c:v>
                </c:pt>
                <c:pt idx="11">
                  <c:v>5</c:v>
                </c:pt>
                <c:pt idx="12">
                  <c:v>4.5</c:v>
                </c:pt>
                <c:pt idx="13">
                  <c:v>4.5</c:v>
                </c:pt>
                <c:pt idx="14">
                  <c:v>3</c:v>
                </c:pt>
                <c:pt idx="15">
                  <c:v>5.6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8-4109-97AF-421DDF0A2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3826704"/>
        <c:axId val="1116733456"/>
      </c:barChart>
      <c:catAx>
        <c:axId val="129382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733456"/>
        <c:crosses val="autoZero"/>
        <c:auto val="1"/>
        <c:lblAlgn val="ctr"/>
        <c:lblOffset val="100"/>
        <c:noMultiLvlLbl val="0"/>
      </c:catAx>
      <c:valAx>
        <c:axId val="11167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82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69722222222222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Knowledge of results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Sheet1!$K$2:$K$16</c:f>
              <c:numCache>
                <c:formatCode>General</c:formatCode>
                <c:ptCount val="15"/>
                <c:pt idx="0">
                  <c:v>6.17</c:v>
                </c:pt>
                <c:pt idx="1">
                  <c:v>5.75</c:v>
                </c:pt>
                <c:pt idx="2">
                  <c:v>6</c:v>
                </c:pt>
                <c:pt idx="3">
                  <c:v>5.25</c:v>
                </c:pt>
                <c:pt idx="4">
                  <c:v>5.5</c:v>
                </c:pt>
                <c:pt idx="5">
                  <c:v>3.75</c:v>
                </c:pt>
                <c:pt idx="6">
                  <c:v>6.5</c:v>
                </c:pt>
                <c:pt idx="7">
                  <c:v>5</c:v>
                </c:pt>
                <c:pt idx="8">
                  <c:v>5.5</c:v>
                </c:pt>
                <c:pt idx="9">
                  <c:v>4</c:v>
                </c:pt>
                <c:pt idx="10">
                  <c:v>5.25</c:v>
                </c:pt>
                <c:pt idx="11">
                  <c:v>5.5</c:v>
                </c:pt>
                <c:pt idx="12">
                  <c:v>4.5</c:v>
                </c:pt>
                <c:pt idx="13">
                  <c:v>6.7</c:v>
                </c:pt>
                <c:pt idx="1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A-4BC4-9314-DB719C9FF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4703952"/>
        <c:axId val="1294690992"/>
      </c:barChart>
      <c:catAx>
        <c:axId val="122470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690992"/>
        <c:crosses val="autoZero"/>
        <c:auto val="1"/>
        <c:lblAlgn val="ctr"/>
        <c:lblOffset val="100"/>
        <c:noMultiLvlLbl val="0"/>
      </c:catAx>
      <c:valAx>
        <c:axId val="12946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70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General Satisfaction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Sheet1!$L$2:$L$16</c:f>
              <c:numCache>
                <c:formatCode>General</c:formatCode>
                <c:ptCount val="15"/>
                <c:pt idx="0">
                  <c:v>6</c:v>
                </c:pt>
                <c:pt idx="1">
                  <c:v>3.6</c:v>
                </c:pt>
                <c:pt idx="2">
                  <c:v>6</c:v>
                </c:pt>
                <c:pt idx="3">
                  <c:v>3.2</c:v>
                </c:pt>
                <c:pt idx="4">
                  <c:v>3</c:v>
                </c:pt>
                <c:pt idx="5">
                  <c:v>1.6</c:v>
                </c:pt>
                <c:pt idx="6">
                  <c:v>6.25</c:v>
                </c:pt>
                <c:pt idx="7">
                  <c:v>4.5999999999999996</c:v>
                </c:pt>
                <c:pt idx="8">
                  <c:v>6.2</c:v>
                </c:pt>
                <c:pt idx="9">
                  <c:v>5.6</c:v>
                </c:pt>
                <c:pt idx="10">
                  <c:v>6</c:v>
                </c:pt>
                <c:pt idx="11">
                  <c:v>6.2</c:v>
                </c:pt>
                <c:pt idx="12">
                  <c:v>4.2</c:v>
                </c:pt>
                <c:pt idx="13">
                  <c:v>5.6</c:v>
                </c:pt>
                <c:pt idx="1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0-4C05-9376-666600681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2430160"/>
        <c:axId val="997169328"/>
      </c:barChart>
      <c:catAx>
        <c:axId val="127243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69328"/>
        <c:crosses val="autoZero"/>
        <c:auto val="1"/>
        <c:lblAlgn val="ctr"/>
        <c:lblOffset val="100"/>
        <c:noMultiLvlLbl val="0"/>
      </c:catAx>
      <c:valAx>
        <c:axId val="99716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43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Responsibility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Sheet1!$J$2:$J$16</c:f>
              <c:numCache>
                <c:formatCode>General</c:formatCode>
                <c:ptCount val="15"/>
                <c:pt idx="0">
                  <c:v>6.25</c:v>
                </c:pt>
                <c:pt idx="1">
                  <c:v>4.7</c:v>
                </c:pt>
                <c:pt idx="2">
                  <c:v>6.33</c:v>
                </c:pt>
                <c:pt idx="3">
                  <c:v>3</c:v>
                </c:pt>
                <c:pt idx="4">
                  <c:v>5.33</c:v>
                </c:pt>
                <c:pt idx="5">
                  <c:v>6</c:v>
                </c:pt>
                <c:pt idx="6">
                  <c:v>6.25</c:v>
                </c:pt>
                <c:pt idx="7">
                  <c:v>6</c:v>
                </c:pt>
                <c:pt idx="8">
                  <c:v>5</c:v>
                </c:pt>
                <c:pt idx="9">
                  <c:v>4.76</c:v>
                </c:pt>
                <c:pt idx="10">
                  <c:v>4.83</c:v>
                </c:pt>
                <c:pt idx="11">
                  <c:v>5</c:v>
                </c:pt>
                <c:pt idx="12">
                  <c:v>3.85</c:v>
                </c:pt>
                <c:pt idx="13">
                  <c:v>5.0999999999999996</c:v>
                </c:pt>
                <c:pt idx="1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8-4A79-B9F8-DDB8BEB5D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6466560"/>
        <c:axId val="1294694736"/>
      </c:barChart>
      <c:catAx>
        <c:axId val="9364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694736"/>
        <c:crosses val="autoZero"/>
        <c:auto val="1"/>
        <c:lblAlgn val="ctr"/>
        <c:lblOffset val="100"/>
        <c:noMultiLvlLbl val="0"/>
      </c:catAx>
      <c:valAx>
        <c:axId val="12946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46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Feedback from Job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Sheet1!$F$2:$F$16</c:f>
              <c:numCache>
                <c:formatCode>General</c:formatCode>
                <c:ptCount val="15"/>
                <c:pt idx="0">
                  <c:v>5.7</c:v>
                </c:pt>
                <c:pt idx="1">
                  <c:v>6.3</c:v>
                </c:pt>
                <c:pt idx="2">
                  <c:v>2.2999999999999998</c:v>
                </c:pt>
                <c:pt idx="3">
                  <c:v>4</c:v>
                </c:pt>
                <c:pt idx="4">
                  <c:v>4</c:v>
                </c:pt>
                <c:pt idx="5">
                  <c:v>6.33</c:v>
                </c:pt>
                <c:pt idx="6">
                  <c:v>6.3</c:v>
                </c:pt>
                <c:pt idx="7">
                  <c:v>4.3</c:v>
                </c:pt>
                <c:pt idx="8">
                  <c:v>4.3</c:v>
                </c:pt>
                <c:pt idx="9">
                  <c:v>4</c:v>
                </c:pt>
                <c:pt idx="10">
                  <c:v>4.33</c:v>
                </c:pt>
                <c:pt idx="11">
                  <c:v>4.3</c:v>
                </c:pt>
                <c:pt idx="12">
                  <c:v>3.6</c:v>
                </c:pt>
                <c:pt idx="13">
                  <c:v>5</c:v>
                </c:pt>
                <c:pt idx="1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9-401E-9EBF-BC13CF9B8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411888"/>
        <c:axId val="697920768"/>
      </c:barChart>
      <c:catAx>
        <c:axId val="129441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20768"/>
        <c:crosses val="autoZero"/>
        <c:auto val="1"/>
        <c:lblAlgn val="ctr"/>
        <c:lblOffset val="100"/>
        <c:noMultiLvlLbl val="0"/>
      </c:catAx>
      <c:valAx>
        <c:axId val="6979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4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Skill variety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Sheet1!$B$2:$B$16</c:f>
              <c:numCache>
                <c:formatCode>General</c:formatCode>
                <c:ptCount val="15"/>
                <c:pt idx="0">
                  <c:v>5.7</c:v>
                </c:pt>
                <c:pt idx="1">
                  <c:v>6</c:v>
                </c:pt>
                <c:pt idx="2">
                  <c:v>5.6</c:v>
                </c:pt>
                <c:pt idx="3">
                  <c:v>2.6</c:v>
                </c:pt>
                <c:pt idx="4">
                  <c:v>3.67</c:v>
                </c:pt>
                <c:pt idx="5">
                  <c:v>4</c:v>
                </c:pt>
                <c:pt idx="6">
                  <c:v>5.3</c:v>
                </c:pt>
                <c:pt idx="7">
                  <c:v>3.3</c:v>
                </c:pt>
                <c:pt idx="8">
                  <c:v>5</c:v>
                </c:pt>
                <c:pt idx="9">
                  <c:v>3.33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5.3</c:v>
                </c:pt>
                <c:pt idx="1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2-4AC3-8B20-1BD5BBAE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2433760"/>
        <c:axId val="1120603744"/>
      </c:barChart>
      <c:catAx>
        <c:axId val="12724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603744"/>
        <c:crosses val="autoZero"/>
        <c:auto val="1"/>
        <c:lblAlgn val="ctr"/>
        <c:lblOffset val="100"/>
        <c:noMultiLvlLbl val="0"/>
      </c:catAx>
      <c:valAx>
        <c:axId val="11206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43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4887009760330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Internal Work Motivation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Sheet1!$M$2:$M$16</c:f>
              <c:numCache>
                <c:formatCode>General</c:formatCode>
                <c:ptCount val="15"/>
                <c:pt idx="0">
                  <c:v>7.25</c:v>
                </c:pt>
                <c:pt idx="1">
                  <c:v>6.33</c:v>
                </c:pt>
                <c:pt idx="2">
                  <c:v>6</c:v>
                </c:pt>
                <c:pt idx="3">
                  <c:v>2.66</c:v>
                </c:pt>
                <c:pt idx="4">
                  <c:v>3.83</c:v>
                </c:pt>
                <c:pt idx="5">
                  <c:v>4.33</c:v>
                </c:pt>
                <c:pt idx="6">
                  <c:v>6.2</c:v>
                </c:pt>
                <c:pt idx="7">
                  <c:v>5.3</c:v>
                </c:pt>
                <c:pt idx="8">
                  <c:v>5</c:v>
                </c:pt>
                <c:pt idx="9">
                  <c:v>5</c:v>
                </c:pt>
                <c:pt idx="10">
                  <c:v>5.33</c:v>
                </c:pt>
                <c:pt idx="11">
                  <c:v>5</c:v>
                </c:pt>
                <c:pt idx="12">
                  <c:v>4.3</c:v>
                </c:pt>
                <c:pt idx="13">
                  <c:v>4.8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E-4426-A769-C05EEB3BE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698688"/>
        <c:axId val="1120604160"/>
      </c:barChart>
      <c:catAx>
        <c:axId val="123669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604160"/>
        <c:crosses val="autoZero"/>
        <c:auto val="1"/>
        <c:lblAlgn val="ctr"/>
        <c:lblOffset val="100"/>
        <c:noMultiLvlLbl val="0"/>
      </c:catAx>
      <c:valAx>
        <c:axId val="11206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69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Growth Satisfaction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Sheet1!$N$2:$N$16</c:f>
              <c:numCache>
                <c:formatCode>General</c:formatCode>
                <c:ptCount val="15"/>
                <c:pt idx="0">
                  <c:v>5.7</c:v>
                </c:pt>
                <c:pt idx="1">
                  <c:v>6</c:v>
                </c:pt>
                <c:pt idx="2">
                  <c:v>6.25</c:v>
                </c:pt>
                <c:pt idx="3">
                  <c:v>2.75</c:v>
                </c:pt>
                <c:pt idx="4">
                  <c:v>3.25</c:v>
                </c:pt>
                <c:pt idx="5">
                  <c:v>3.25</c:v>
                </c:pt>
                <c:pt idx="6">
                  <c:v>4.5999999999999996</c:v>
                </c:pt>
                <c:pt idx="7">
                  <c:v>4.75</c:v>
                </c:pt>
                <c:pt idx="8">
                  <c:v>4.5</c:v>
                </c:pt>
                <c:pt idx="9">
                  <c:v>3.5</c:v>
                </c:pt>
                <c:pt idx="10">
                  <c:v>5.25</c:v>
                </c:pt>
                <c:pt idx="11">
                  <c:v>4.5</c:v>
                </c:pt>
                <c:pt idx="12">
                  <c:v>4.25</c:v>
                </c:pt>
                <c:pt idx="13">
                  <c:v>4</c:v>
                </c:pt>
                <c:pt idx="1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1-441A-8713-A088CA6DA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4794832"/>
        <c:axId val="1228483168"/>
      </c:barChart>
      <c:catAx>
        <c:axId val="127479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483168"/>
        <c:crosses val="autoZero"/>
        <c:auto val="1"/>
        <c:lblAlgn val="ctr"/>
        <c:lblOffset val="100"/>
        <c:noMultiLvlLbl val="0"/>
      </c:catAx>
      <c:valAx>
        <c:axId val="122848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79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Job Security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Sheet1!$O$2:$O$16</c:f>
              <c:numCache>
                <c:formatCode>General</c:formatCode>
                <c:ptCount val="15"/>
                <c:pt idx="0">
                  <c:v>5.75</c:v>
                </c:pt>
                <c:pt idx="1">
                  <c:v>6.5</c:v>
                </c:pt>
                <c:pt idx="2">
                  <c:v>5.5</c:v>
                </c:pt>
                <c:pt idx="3">
                  <c:v>4.5</c:v>
                </c:pt>
                <c:pt idx="4">
                  <c:v>4.5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3.5</c:v>
                </c:pt>
                <c:pt idx="9">
                  <c:v>4.5</c:v>
                </c:pt>
                <c:pt idx="10">
                  <c:v>4</c:v>
                </c:pt>
                <c:pt idx="11">
                  <c:v>3.5</c:v>
                </c:pt>
                <c:pt idx="12">
                  <c:v>5.5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6-4F18-B138-C4BFF0BAB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8031024"/>
        <c:axId val="997169744"/>
      </c:barChart>
      <c:catAx>
        <c:axId val="111803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69744"/>
        <c:crosses val="autoZero"/>
        <c:auto val="1"/>
        <c:lblAlgn val="ctr"/>
        <c:lblOffset val="100"/>
        <c:noMultiLvlLbl val="0"/>
      </c:catAx>
      <c:valAx>
        <c:axId val="9971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03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Compensation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Sheet1!$P$2:$P$16</c:f>
              <c:numCache>
                <c:formatCode>General</c:formatCode>
                <c:ptCount val="15"/>
                <c:pt idx="0">
                  <c:v>4</c:v>
                </c:pt>
                <c:pt idx="1">
                  <c:v>3.5</c:v>
                </c:pt>
                <c:pt idx="2">
                  <c:v>7</c:v>
                </c:pt>
                <c:pt idx="3">
                  <c:v>2.5</c:v>
                </c:pt>
                <c:pt idx="4">
                  <c:v>1</c:v>
                </c:pt>
                <c:pt idx="5">
                  <c:v>1.5</c:v>
                </c:pt>
                <c:pt idx="6">
                  <c:v>5.5</c:v>
                </c:pt>
                <c:pt idx="7">
                  <c:v>3</c:v>
                </c:pt>
                <c:pt idx="8">
                  <c:v>3</c:v>
                </c:pt>
                <c:pt idx="9">
                  <c:v>3.5</c:v>
                </c:pt>
                <c:pt idx="10">
                  <c:v>5</c:v>
                </c:pt>
                <c:pt idx="11">
                  <c:v>3</c:v>
                </c:pt>
                <c:pt idx="12">
                  <c:v>5.5</c:v>
                </c:pt>
                <c:pt idx="13">
                  <c:v>4</c:v>
                </c:pt>
                <c:pt idx="1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1-4DC0-A4C0-227821E31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8264192"/>
        <c:axId val="1291758608"/>
      </c:barChart>
      <c:catAx>
        <c:axId val="12782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758608"/>
        <c:crosses val="autoZero"/>
        <c:auto val="1"/>
        <c:lblAlgn val="ctr"/>
        <c:lblOffset val="100"/>
        <c:noMultiLvlLbl val="0"/>
      </c:catAx>
      <c:valAx>
        <c:axId val="12917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26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Co-workers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Sheet1!$Q$2:$Q$16</c:f>
              <c:numCache>
                <c:formatCode>General</c:formatCode>
                <c:ptCount val="15"/>
                <c:pt idx="0">
                  <c:v>2</c:v>
                </c:pt>
                <c:pt idx="1">
                  <c:v>4.67</c:v>
                </c:pt>
                <c:pt idx="2">
                  <c:v>5.6</c:v>
                </c:pt>
                <c:pt idx="3">
                  <c:v>4.33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6.66</c:v>
                </c:pt>
                <c:pt idx="8">
                  <c:v>3.66</c:v>
                </c:pt>
                <c:pt idx="9">
                  <c:v>4</c:v>
                </c:pt>
                <c:pt idx="10">
                  <c:v>5.6</c:v>
                </c:pt>
                <c:pt idx="11">
                  <c:v>3.66</c:v>
                </c:pt>
                <c:pt idx="12">
                  <c:v>4.3</c:v>
                </c:pt>
                <c:pt idx="13">
                  <c:v>5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C-4F1D-A574-723F24FD6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974304"/>
        <c:axId val="1120604992"/>
      </c:barChart>
      <c:catAx>
        <c:axId val="11199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604992"/>
        <c:crosses val="autoZero"/>
        <c:auto val="1"/>
        <c:lblAlgn val="ctr"/>
        <c:lblOffset val="100"/>
        <c:noMultiLvlLbl val="0"/>
      </c:catAx>
      <c:valAx>
        <c:axId val="11206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97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 Means</a:t>
            </a:r>
          </a:p>
        </c:rich>
      </c:tx>
      <c:layout>
        <c:manualLayout>
          <c:xMode val="edge"/>
          <c:yMode val="edge"/>
          <c:x val="0.4236178915135607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Sheet1!$B$1:$U$1</c:f>
              <c:strCache>
                <c:ptCount val="20"/>
                <c:pt idx="0">
                  <c:v>Skill variety</c:v>
                </c:pt>
                <c:pt idx="1">
                  <c:v>Task Identity</c:v>
                </c:pt>
                <c:pt idx="2">
                  <c:v>Task Significance</c:v>
                </c:pt>
                <c:pt idx="3">
                  <c:v>Autonomy</c:v>
                </c:pt>
                <c:pt idx="4">
                  <c:v>Feedback from Job</c:v>
                </c:pt>
                <c:pt idx="5">
                  <c:v>Feedback from Agents</c:v>
                </c:pt>
                <c:pt idx="6">
                  <c:v>Dealing With Others</c:v>
                </c:pt>
                <c:pt idx="7">
                  <c:v>Meaningfulness</c:v>
                </c:pt>
                <c:pt idx="8">
                  <c:v>Responsibility</c:v>
                </c:pt>
                <c:pt idx="9">
                  <c:v>Knowledge of results</c:v>
                </c:pt>
                <c:pt idx="10">
                  <c:v>General Satisfaction</c:v>
                </c:pt>
                <c:pt idx="11">
                  <c:v>Internal Work Motivation</c:v>
                </c:pt>
                <c:pt idx="12">
                  <c:v>Growth Satisfaction</c:v>
                </c:pt>
                <c:pt idx="13">
                  <c:v>Job Security</c:v>
                </c:pt>
                <c:pt idx="14">
                  <c:v>Compensation</c:v>
                </c:pt>
                <c:pt idx="15">
                  <c:v>Co-workers</c:v>
                </c:pt>
                <c:pt idx="16">
                  <c:v>Supervision</c:v>
                </c:pt>
                <c:pt idx="17">
                  <c:v>Would like</c:v>
                </c:pt>
                <c:pt idx="18">
                  <c:v>Job Choice</c:v>
                </c:pt>
                <c:pt idx="19">
                  <c:v>Combined</c:v>
                </c:pt>
              </c:strCache>
            </c:strRef>
          </c:cat>
          <c:val>
            <c:numRef>
              <c:f>Sheet1!$B$18:$U$18</c:f>
              <c:numCache>
                <c:formatCode>General</c:formatCode>
                <c:ptCount val="20"/>
                <c:pt idx="0">
                  <c:v>3.6</c:v>
                </c:pt>
                <c:pt idx="1">
                  <c:v>4.3</c:v>
                </c:pt>
                <c:pt idx="2">
                  <c:v>5.1619999999999999</c:v>
                </c:pt>
                <c:pt idx="3">
                  <c:v>4.6133333333333333</c:v>
                </c:pt>
                <c:pt idx="4">
                  <c:v>4.5573333333333323</c:v>
                </c:pt>
                <c:pt idx="5">
                  <c:v>4.8953333333333315</c:v>
                </c:pt>
                <c:pt idx="6">
                  <c:v>5.56</c:v>
                </c:pt>
                <c:pt idx="7">
                  <c:v>4.6966666666666672</c:v>
                </c:pt>
                <c:pt idx="8">
                  <c:v>5.1799999999999988</c:v>
                </c:pt>
                <c:pt idx="9">
                  <c:v>5.3246666666666673</c:v>
                </c:pt>
                <c:pt idx="10">
                  <c:v>4.8966666666666674</c:v>
                </c:pt>
                <c:pt idx="11">
                  <c:v>5.1553333333333331</c:v>
                </c:pt>
                <c:pt idx="12">
                  <c:v>4.47</c:v>
                </c:pt>
                <c:pt idx="13">
                  <c:v>4.8499999999999996</c:v>
                </c:pt>
                <c:pt idx="14">
                  <c:v>3.7666666666666666</c:v>
                </c:pt>
                <c:pt idx="15">
                  <c:v>4.8986666666666672</c:v>
                </c:pt>
                <c:pt idx="16">
                  <c:v>5.0799999999999992</c:v>
                </c:pt>
                <c:pt idx="17">
                  <c:v>5.508</c:v>
                </c:pt>
                <c:pt idx="18">
                  <c:v>4.3126666666666669</c:v>
                </c:pt>
                <c:pt idx="19">
                  <c:v>4.5246666666666666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3-4D99-AC5E-43C3F61D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2151360"/>
        <c:axId val="697919936"/>
      </c:barChart>
      <c:catAx>
        <c:axId val="12221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19936"/>
        <c:crosses val="autoZero"/>
        <c:auto val="1"/>
        <c:lblAlgn val="ctr"/>
        <c:lblOffset val="100"/>
        <c:noMultiLvlLbl val="0"/>
      </c:catAx>
      <c:valAx>
        <c:axId val="6979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15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</c:f>
              <c:strCache>
                <c:ptCount val="1"/>
                <c:pt idx="0">
                  <c:v>Supervision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Sheet1!$R$2:$R$16</c:f>
              <c:numCache>
                <c:formatCode>General</c:formatCode>
                <c:ptCount val="15"/>
                <c:pt idx="0">
                  <c:v>6</c:v>
                </c:pt>
                <c:pt idx="1">
                  <c:v>6.67</c:v>
                </c:pt>
                <c:pt idx="2">
                  <c:v>7</c:v>
                </c:pt>
                <c:pt idx="3">
                  <c:v>4.33</c:v>
                </c:pt>
                <c:pt idx="4">
                  <c:v>6</c:v>
                </c:pt>
                <c:pt idx="5">
                  <c:v>1.3</c:v>
                </c:pt>
                <c:pt idx="6">
                  <c:v>7</c:v>
                </c:pt>
                <c:pt idx="7">
                  <c:v>6.66</c:v>
                </c:pt>
                <c:pt idx="8">
                  <c:v>5</c:v>
                </c:pt>
                <c:pt idx="9">
                  <c:v>3.67</c:v>
                </c:pt>
                <c:pt idx="10">
                  <c:v>5.3</c:v>
                </c:pt>
                <c:pt idx="11">
                  <c:v>5</c:v>
                </c:pt>
                <c:pt idx="12">
                  <c:v>4</c:v>
                </c:pt>
                <c:pt idx="13">
                  <c:v>3.6</c:v>
                </c:pt>
                <c:pt idx="14">
                  <c:v>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3-4A50-A282-4907BFAE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206304"/>
        <c:axId val="1117071824"/>
      </c:barChart>
      <c:catAx>
        <c:axId val="135020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071824"/>
        <c:crosses val="autoZero"/>
        <c:auto val="1"/>
        <c:lblAlgn val="ctr"/>
        <c:lblOffset val="100"/>
        <c:noMultiLvlLbl val="0"/>
      </c:catAx>
      <c:valAx>
        <c:axId val="111707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020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Would like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Sheet1!$S$2:$S$16</c:f>
              <c:numCache>
                <c:formatCode>General</c:formatCode>
                <c:ptCount val="15"/>
                <c:pt idx="0">
                  <c:v>6.7</c:v>
                </c:pt>
                <c:pt idx="1">
                  <c:v>6.4</c:v>
                </c:pt>
                <c:pt idx="2">
                  <c:v>5.6</c:v>
                </c:pt>
                <c:pt idx="3">
                  <c:v>4.2</c:v>
                </c:pt>
                <c:pt idx="4">
                  <c:v>7</c:v>
                </c:pt>
                <c:pt idx="5">
                  <c:v>4</c:v>
                </c:pt>
                <c:pt idx="6">
                  <c:v>5.8</c:v>
                </c:pt>
                <c:pt idx="7">
                  <c:v>3.12</c:v>
                </c:pt>
                <c:pt idx="8">
                  <c:v>7</c:v>
                </c:pt>
                <c:pt idx="9">
                  <c:v>4.5</c:v>
                </c:pt>
                <c:pt idx="10">
                  <c:v>4.2</c:v>
                </c:pt>
                <c:pt idx="11">
                  <c:v>7</c:v>
                </c:pt>
                <c:pt idx="12">
                  <c:v>7</c:v>
                </c:pt>
                <c:pt idx="13">
                  <c:v>4.5</c:v>
                </c:pt>
                <c:pt idx="14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0-49B4-B117-E2542AE27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3654496"/>
        <c:axId val="1222509040"/>
      </c:barChart>
      <c:catAx>
        <c:axId val="12836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509040"/>
        <c:crosses val="autoZero"/>
        <c:auto val="1"/>
        <c:lblAlgn val="ctr"/>
        <c:lblOffset val="100"/>
        <c:noMultiLvlLbl val="0"/>
      </c:catAx>
      <c:valAx>
        <c:axId val="122250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65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Job Choice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Sheet1!$T$2:$T$16</c:f>
              <c:numCache>
                <c:formatCode>General</c:formatCode>
                <c:ptCount val="15"/>
                <c:pt idx="0">
                  <c:v>7</c:v>
                </c:pt>
                <c:pt idx="1">
                  <c:v>3.75</c:v>
                </c:pt>
                <c:pt idx="2">
                  <c:v>4.25</c:v>
                </c:pt>
                <c:pt idx="3">
                  <c:v>3.25</c:v>
                </c:pt>
                <c:pt idx="4">
                  <c:v>4.13</c:v>
                </c:pt>
                <c:pt idx="5">
                  <c:v>5.25</c:v>
                </c:pt>
                <c:pt idx="6">
                  <c:v>5</c:v>
                </c:pt>
                <c:pt idx="7">
                  <c:v>3.16</c:v>
                </c:pt>
                <c:pt idx="8">
                  <c:v>5.5</c:v>
                </c:pt>
                <c:pt idx="9">
                  <c:v>5</c:v>
                </c:pt>
                <c:pt idx="10">
                  <c:v>3</c:v>
                </c:pt>
                <c:pt idx="11">
                  <c:v>5.5</c:v>
                </c:pt>
                <c:pt idx="12">
                  <c:v>4</c:v>
                </c:pt>
                <c:pt idx="13">
                  <c:v>2.25</c:v>
                </c:pt>
                <c:pt idx="14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7-47AF-B5EF-B3A735DD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4710752"/>
        <c:axId val="1294685168"/>
      </c:barChart>
      <c:catAx>
        <c:axId val="122471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685168"/>
        <c:crosses val="autoZero"/>
        <c:auto val="1"/>
        <c:lblAlgn val="ctr"/>
        <c:lblOffset val="100"/>
        <c:noMultiLvlLbl val="0"/>
      </c:catAx>
      <c:valAx>
        <c:axId val="12946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71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Combined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Sheet1!$U$2:$U$16</c:f>
              <c:numCache>
                <c:formatCode>General</c:formatCode>
                <c:ptCount val="15"/>
                <c:pt idx="0">
                  <c:v>6.17</c:v>
                </c:pt>
                <c:pt idx="1">
                  <c:v>5.0999999999999996</c:v>
                </c:pt>
                <c:pt idx="2">
                  <c:v>2.93</c:v>
                </c:pt>
                <c:pt idx="3">
                  <c:v>3.75</c:v>
                </c:pt>
                <c:pt idx="4">
                  <c:v>5.56</c:v>
                </c:pt>
                <c:pt idx="5">
                  <c:v>4.6500000000000004</c:v>
                </c:pt>
                <c:pt idx="6">
                  <c:v>5.4</c:v>
                </c:pt>
                <c:pt idx="7">
                  <c:v>3.1</c:v>
                </c:pt>
                <c:pt idx="8">
                  <c:v>6.25</c:v>
                </c:pt>
                <c:pt idx="9">
                  <c:v>4.7</c:v>
                </c:pt>
                <c:pt idx="10">
                  <c:v>3.6</c:v>
                </c:pt>
                <c:pt idx="11">
                  <c:v>6.25</c:v>
                </c:pt>
                <c:pt idx="12">
                  <c:v>2.5</c:v>
                </c:pt>
                <c:pt idx="13">
                  <c:v>3.3</c:v>
                </c:pt>
                <c:pt idx="14">
                  <c:v>4.6100000000000003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E-48FB-8A35-D5E605AE4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8258752"/>
        <c:axId val="1294701808"/>
      </c:barChart>
      <c:catAx>
        <c:axId val="9882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701808"/>
        <c:crosses val="autoZero"/>
        <c:auto val="1"/>
        <c:lblAlgn val="ctr"/>
        <c:lblOffset val="100"/>
        <c:noMultiLvlLbl val="0"/>
      </c:catAx>
      <c:valAx>
        <c:axId val="12947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25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MPS Mean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Sheet1!$V$2:$V$16</c:f>
              <c:numCache>
                <c:formatCode>General</c:formatCode>
                <c:ptCount val="15"/>
                <c:pt idx="0">
                  <c:v>172.2</c:v>
                </c:pt>
                <c:pt idx="1">
                  <c:v>170.77</c:v>
                </c:pt>
                <c:pt idx="2">
                  <c:v>74.67</c:v>
                </c:pt>
                <c:pt idx="3">
                  <c:v>76.739999999999995</c:v>
                </c:pt>
                <c:pt idx="4">
                  <c:v>48</c:v>
                </c:pt>
                <c:pt idx="5">
                  <c:v>132.30000000000001</c:v>
                </c:pt>
                <c:pt idx="6">
                  <c:v>195.16</c:v>
                </c:pt>
                <c:pt idx="7">
                  <c:v>128.38999999999999</c:v>
                </c:pt>
                <c:pt idx="8">
                  <c:v>96.61</c:v>
                </c:pt>
                <c:pt idx="9">
                  <c:v>85.03</c:v>
                </c:pt>
                <c:pt idx="10">
                  <c:v>105.92</c:v>
                </c:pt>
                <c:pt idx="11">
                  <c:v>96.61</c:v>
                </c:pt>
                <c:pt idx="12">
                  <c:v>53.14</c:v>
                </c:pt>
                <c:pt idx="13">
                  <c:v>108.1</c:v>
                </c:pt>
                <c:pt idx="14">
                  <c:v>76.05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0-40CE-83D6-5492ED82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2348528"/>
        <c:axId val="1228481504"/>
      </c:barChart>
      <c:catAx>
        <c:axId val="122234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481504"/>
        <c:crosses val="autoZero"/>
        <c:auto val="1"/>
        <c:lblAlgn val="ctr"/>
        <c:lblOffset val="100"/>
        <c:noMultiLvlLbl val="0"/>
      </c:catAx>
      <c:valAx>
        <c:axId val="12284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4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Task Identity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Sheet1!$C$2:$C$16</c:f>
              <c:numCache>
                <c:formatCode>General</c:formatCode>
                <c:ptCount val="15"/>
                <c:pt idx="0">
                  <c:v>5.7</c:v>
                </c:pt>
                <c:pt idx="1">
                  <c:v>6.7</c:v>
                </c:pt>
                <c:pt idx="2">
                  <c:v>5.6</c:v>
                </c:pt>
                <c:pt idx="3">
                  <c:v>5</c:v>
                </c:pt>
                <c:pt idx="4">
                  <c:v>2.33</c:v>
                </c:pt>
                <c:pt idx="5">
                  <c:v>7</c:v>
                </c:pt>
                <c:pt idx="6">
                  <c:v>6</c:v>
                </c:pt>
                <c:pt idx="7">
                  <c:v>4.3</c:v>
                </c:pt>
                <c:pt idx="8">
                  <c:v>5.3</c:v>
                </c:pt>
                <c:pt idx="9">
                  <c:v>3.67</c:v>
                </c:pt>
                <c:pt idx="10">
                  <c:v>3.67</c:v>
                </c:pt>
                <c:pt idx="11">
                  <c:v>5.3</c:v>
                </c:pt>
                <c:pt idx="12">
                  <c:v>3</c:v>
                </c:pt>
                <c:pt idx="13">
                  <c:v>4.3</c:v>
                </c:pt>
                <c:pt idx="1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2-4433-98F3-2E6B22D7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677056"/>
        <c:axId val="1113366544"/>
      </c:barChart>
      <c:catAx>
        <c:axId val="130067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366544"/>
        <c:crosses val="autoZero"/>
        <c:auto val="1"/>
        <c:lblAlgn val="ctr"/>
        <c:lblOffset val="100"/>
        <c:noMultiLvlLbl val="0"/>
      </c:catAx>
      <c:valAx>
        <c:axId val="111336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67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Task Significance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Sheet1!$D$2:$D$16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4.5999999999999996</c:v>
                </c:pt>
                <c:pt idx="3">
                  <c:v>4.7</c:v>
                </c:pt>
                <c:pt idx="4">
                  <c:v>6</c:v>
                </c:pt>
                <c:pt idx="5">
                  <c:v>4.66</c:v>
                </c:pt>
                <c:pt idx="6">
                  <c:v>6</c:v>
                </c:pt>
                <c:pt idx="7">
                  <c:v>5.6</c:v>
                </c:pt>
                <c:pt idx="8">
                  <c:v>3</c:v>
                </c:pt>
                <c:pt idx="9">
                  <c:v>4.67</c:v>
                </c:pt>
                <c:pt idx="10">
                  <c:v>6</c:v>
                </c:pt>
                <c:pt idx="11">
                  <c:v>4</c:v>
                </c:pt>
                <c:pt idx="12">
                  <c:v>6.3</c:v>
                </c:pt>
                <c:pt idx="13">
                  <c:v>4.5999999999999996</c:v>
                </c:pt>
                <c:pt idx="1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3-408C-ADAC-6019B2B3E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2971280"/>
        <c:axId val="1120602080"/>
      </c:barChart>
      <c:catAx>
        <c:axId val="129297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602080"/>
        <c:crosses val="autoZero"/>
        <c:auto val="1"/>
        <c:lblAlgn val="ctr"/>
        <c:lblOffset val="100"/>
        <c:noMultiLvlLbl val="0"/>
      </c:catAx>
      <c:valAx>
        <c:axId val="11206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97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Autonomy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Sheet1!$E$2:$E$16</c:f>
              <c:numCache>
                <c:formatCode>General</c:formatCode>
                <c:ptCount val="15"/>
                <c:pt idx="0">
                  <c:v>5.3</c:v>
                </c:pt>
                <c:pt idx="1">
                  <c:v>4.3</c:v>
                </c:pt>
                <c:pt idx="2">
                  <c:v>6</c:v>
                </c:pt>
                <c:pt idx="3">
                  <c:v>4.7</c:v>
                </c:pt>
                <c:pt idx="4">
                  <c:v>3</c:v>
                </c:pt>
                <c:pt idx="5">
                  <c:v>4</c:v>
                </c:pt>
                <c:pt idx="6">
                  <c:v>5.3</c:v>
                </c:pt>
                <c:pt idx="7">
                  <c:v>6.6</c:v>
                </c:pt>
                <c:pt idx="8">
                  <c:v>4.5999999999999996</c:v>
                </c:pt>
                <c:pt idx="9">
                  <c:v>3</c:v>
                </c:pt>
                <c:pt idx="10">
                  <c:v>5</c:v>
                </c:pt>
                <c:pt idx="11">
                  <c:v>4.5999999999999996</c:v>
                </c:pt>
                <c:pt idx="12">
                  <c:v>3.6</c:v>
                </c:pt>
                <c:pt idx="13">
                  <c:v>4.5999999999999996</c:v>
                </c:pt>
                <c:pt idx="1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2-461E-9ED4-5F9360BA3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678256"/>
        <c:axId val="1228484832"/>
      </c:barChart>
      <c:catAx>
        <c:axId val="130067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484832"/>
        <c:crosses val="autoZero"/>
        <c:auto val="1"/>
        <c:lblAlgn val="ctr"/>
        <c:lblOffset val="100"/>
        <c:noMultiLvlLbl val="0"/>
      </c:catAx>
      <c:valAx>
        <c:axId val="122848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67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Feedback from Agents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Sheet1!$G$2:$G$16</c:f>
              <c:numCache>
                <c:formatCode>General</c:formatCode>
                <c:ptCount val="15"/>
                <c:pt idx="0">
                  <c:v>5.7</c:v>
                </c:pt>
                <c:pt idx="1">
                  <c:v>7</c:v>
                </c:pt>
                <c:pt idx="2">
                  <c:v>5.6</c:v>
                </c:pt>
                <c:pt idx="3">
                  <c:v>4.7</c:v>
                </c:pt>
                <c:pt idx="4">
                  <c:v>5.67</c:v>
                </c:pt>
                <c:pt idx="5">
                  <c:v>2</c:v>
                </c:pt>
                <c:pt idx="6">
                  <c:v>5.3</c:v>
                </c:pt>
                <c:pt idx="7">
                  <c:v>6.6</c:v>
                </c:pt>
                <c:pt idx="8">
                  <c:v>5.3</c:v>
                </c:pt>
                <c:pt idx="9">
                  <c:v>4.33</c:v>
                </c:pt>
                <c:pt idx="10">
                  <c:v>5.33</c:v>
                </c:pt>
                <c:pt idx="11">
                  <c:v>5.3</c:v>
                </c:pt>
                <c:pt idx="12">
                  <c:v>2</c:v>
                </c:pt>
                <c:pt idx="13">
                  <c:v>5.6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4-459A-A2B2-A30F06C20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8260592"/>
        <c:axId val="1291756944"/>
      </c:barChart>
      <c:catAx>
        <c:axId val="127826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756944"/>
        <c:crosses val="autoZero"/>
        <c:auto val="1"/>
        <c:lblAlgn val="ctr"/>
        <c:lblOffset val="100"/>
        <c:noMultiLvlLbl val="0"/>
      </c:catAx>
      <c:valAx>
        <c:axId val="12917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26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Dealing With Others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Sheet1!$H$2:$H$16</c:f>
              <c:numCache>
                <c:formatCode>General</c:formatCode>
                <c:ptCount val="15"/>
                <c:pt idx="0">
                  <c:v>6.7</c:v>
                </c:pt>
                <c:pt idx="1">
                  <c:v>3.7</c:v>
                </c:pt>
                <c:pt idx="2">
                  <c:v>5</c:v>
                </c:pt>
                <c:pt idx="3">
                  <c:v>4.7</c:v>
                </c:pt>
                <c:pt idx="4">
                  <c:v>6.33</c:v>
                </c:pt>
                <c:pt idx="5">
                  <c:v>7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4.67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6.3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8-4E1B-A556-00423D2D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3212624"/>
        <c:axId val="1294686000"/>
      </c:barChart>
      <c:catAx>
        <c:axId val="123321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686000"/>
        <c:crosses val="autoZero"/>
        <c:auto val="1"/>
        <c:lblAlgn val="ctr"/>
        <c:lblOffset val="100"/>
        <c:noMultiLvlLbl val="0"/>
      </c:catAx>
      <c:valAx>
        <c:axId val="129468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21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62985564304461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Meaningfulness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Sheet1!$I$2:$I$16</c:f>
              <c:numCache>
                <c:formatCode>General</c:formatCode>
                <c:ptCount val="15"/>
                <c:pt idx="0">
                  <c:v>5.7</c:v>
                </c:pt>
                <c:pt idx="1">
                  <c:v>4.5</c:v>
                </c:pt>
                <c:pt idx="2">
                  <c:v>6.25</c:v>
                </c:pt>
                <c:pt idx="3">
                  <c:v>2.75</c:v>
                </c:pt>
                <c:pt idx="4">
                  <c:v>5.25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3.5</c:v>
                </c:pt>
                <c:pt idx="9">
                  <c:v>4.75</c:v>
                </c:pt>
                <c:pt idx="10">
                  <c:v>6</c:v>
                </c:pt>
                <c:pt idx="11">
                  <c:v>3.5</c:v>
                </c:pt>
                <c:pt idx="12">
                  <c:v>3.75</c:v>
                </c:pt>
                <c:pt idx="13">
                  <c:v>4.5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C-46A6-AE13-05210C968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838016"/>
        <c:axId val="1120603328"/>
      </c:barChart>
      <c:catAx>
        <c:axId val="12368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603328"/>
        <c:crosses val="autoZero"/>
        <c:auto val="1"/>
        <c:lblAlgn val="ctr"/>
        <c:lblOffset val="100"/>
        <c:noMultiLvlLbl val="0"/>
      </c:catAx>
      <c:valAx>
        <c:axId val="112060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8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23</xdr:row>
      <xdr:rowOff>4762</xdr:rowOff>
    </xdr:from>
    <xdr:to>
      <xdr:col>9</xdr:col>
      <xdr:colOff>0</xdr:colOff>
      <xdr:row>37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4D6E65-4908-45B9-A996-5CA618893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</xdr:row>
      <xdr:rowOff>4762</xdr:rowOff>
    </xdr:from>
    <xdr:to>
      <xdr:col>17</xdr:col>
      <xdr:colOff>304800</xdr:colOff>
      <xdr:row>37</xdr:row>
      <xdr:rowOff>42862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1C750AC-B3E3-4E81-A9B6-C410A41B5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23</xdr:row>
      <xdr:rowOff>14287</xdr:rowOff>
    </xdr:from>
    <xdr:to>
      <xdr:col>26</xdr:col>
      <xdr:colOff>314325</xdr:colOff>
      <xdr:row>37</xdr:row>
      <xdr:rowOff>52387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C91E3C9-2C02-475B-BE0C-926FC8F2EA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614363</xdr:colOff>
      <xdr:row>40</xdr:row>
      <xdr:rowOff>180975</xdr:rowOff>
    </xdr:from>
    <xdr:to>
      <xdr:col>17</xdr:col>
      <xdr:colOff>309563</xdr:colOff>
      <xdr:row>55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0CED4C-C933-4EE3-B940-126645BD0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33338</xdr:colOff>
      <xdr:row>40</xdr:row>
      <xdr:rowOff>180975</xdr:rowOff>
    </xdr:from>
    <xdr:to>
      <xdr:col>26</xdr:col>
      <xdr:colOff>338138</xdr:colOff>
      <xdr:row>55</xdr:row>
      <xdr:rowOff>66675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BC25A50-B78F-46BA-A4D6-4FE28D80D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12700</xdr:colOff>
      <xdr:row>40</xdr:row>
      <xdr:rowOff>149225</xdr:rowOff>
    </xdr:from>
    <xdr:to>
      <xdr:col>35</xdr:col>
      <xdr:colOff>307975</xdr:colOff>
      <xdr:row>55</xdr:row>
      <xdr:rowOff>34925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E881D28-02FD-43A5-BA03-43B9479F1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45</xdr:col>
      <xdr:colOff>573087</xdr:colOff>
      <xdr:row>41</xdr:row>
      <xdr:rowOff>41274</xdr:rowOff>
    </xdr:from>
    <xdr:to>
      <xdr:col>53</xdr:col>
      <xdr:colOff>274637</xdr:colOff>
      <xdr:row>55</xdr:row>
      <xdr:rowOff>117474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DA689F9-8BFF-44B3-BC16-49565B4F3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587375</xdr:colOff>
      <xdr:row>41</xdr:row>
      <xdr:rowOff>28576</xdr:rowOff>
    </xdr:from>
    <xdr:to>
      <xdr:col>62</xdr:col>
      <xdr:colOff>279400</xdr:colOff>
      <xdr:row>55</xdr:row>
      <xdr:rowOff>104776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D6F528C-9171-4108-AD4B-AFD983C859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287337</xdr:colOff>
      <xdr:row>59</xdr:row>
      <xdr:rowOff>6349</xdr:rowOff>
    </xdr:from>
    <xdr:to>
      <xdr:col>8</xdr:col>
      <xdr:colOff>608012</xdr:colOff>
      <xdr:row>73</xdr:row>
      <xdr:rowOff>82549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B365B70-1063-40B9-A776-6D1738DA6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7937</xdr:colOff>
      <xdr:row>59</xdr:row>
      <xdr:rowOff>34924</xdr:rowOff>
    </xdr:from>
    <xdr:to>
      <xdr:col>26</xdr:col>
      <xdr:colOff>296862</xdr:colOff>
      <xdr:row>73</xdr:row>
      <xdr:rowOff>111124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D63E5EB-3023-410A-A0F6-44B21E3AC9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295273</xdr:colOff>
      <xdr:row>77</xdr:row>
      <xdr:rowOff>19050</xdr:rowOff>
    </xdr:from>
    <xdr:to>
      <xdr:col>8</xdr:col>
      <xdr:colOff>615948</xdr:colOff>
      <xdr:row>91</xdr:row>
      <xdr:rowOff>95250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98F1050-6B51-4E30-8EBC-02CB2E0C0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33338</xdr:colOff>
      <xdr:row>59</xdr:row>
      <xdr:rowOff>28574</xdr:rowOff>
    </xdr:from>
    <xdr:to>
      <xdr:col>17</xdr:col>
      <xdr:colOff>338138</xdr:colOff>
      <xdr:row>73</xdr:row>
      <xdr:rowOff>104774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19A46BE-B7C9-4D8C-91C6-5BD29A454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603250</xdr:colOff>
      <xdr:row>40</xdr:row>
      <xdr:rowOff>176212</xdr:rowOff>
    </xdr:from>
    <xdr:to>
      <xdr:col>44</xdr:col>
      <xdr:colOff>333375</xdr:colOff>
      <xdr:row>55</xdr:row>
      <xdr:rowOff>61912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5571C17-6463-403B-98FF-8EB9EF0294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295274</xdr:colOff>
      <xdr:row>41</xdr:row>
      <xdr:rowOff>0</xdr:rowOff>
    </xdr:from>
    <xdr:to>
      <xdr:col>8</xdr:col>
      <xdr:colOff>600074</xdr:colOff>
      <xdr:row>55</xdr:row>
      <xdr:rowOff>76200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8EF29C50-5E12-4677-A606-B956C0A03C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4762</xdr:colOff>
      <xdr:row>77</xdr:row>
      <xdr:rowOff>23813</xdr:rowOff>
    </xdr:from>
    <xdr:to>
      <xdr:col>17</xdr:col>
      <xdr:colOff>309562</xdr:colOff>
      <xdr:row>91</xdr:row>
      <xdr:rowOff>100013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8C3178C6-ECCE-42AB-A058-8A095DF09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-1</xdr:colOff>
      <xdr:row>77</xdr:row>
      <xdr:rowOff>47626</xdr:rowOff>
    </xdr:from>
    <xdr:to>
      <xdr:col>26</xdr:col>
      <xdr:colOff>304799</xdr:colOff>
      <xdr:row>91</xdr:row>
      <xdr:rowOff>123826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6651D99-E073-4ED2-92A2-2E8BE061C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300036</xdr:colOff>
      <xdr:row>95</xdr:row>
      <xdr:rowOff>9526</xdr:rowOff>
    </xdr:from>
    <xdr:to>
      <xdr:col>8</xdr:col>
      <xdr:colOff>614361</xdr:colOff>
      <xdr:row>108</xdr:row>
      <xdr:rowOff>47626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54FE8A1-AB38-48BE-BCAB-8A8EE20F8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4761</xdr:colOff>
      <xdr:row>95</xdr:row>
      <xdr:rowOff>19049</xdr:rowOff>
    </xdr:from>
    <xdr:to>
      <xdr:col>17</xdr:col>
      <xdr:colOff>319086</xdr:colOff>
      <xdr:row>108</xdr:row>
      <xdr:rowOff>76199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C221073B-AD5C-4DFE-843C-E0075EB54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28574</xdr:colOff>
      <xdr:row>95</xdr:row>
      <xdr:rowOff>14287</xdr:rowOff>
    </xdr:from>
    <xdr:to>
      <xdr:col>26</xdr:col>
      <xdr:colOff>333374</xdr:colOff>
      <xdr:row>108</xdr:row>
      <xdr:rowOff>33337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851B0D0C-07A0-40F1-95E5-4C9AEB6AC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23810</xdr:colOff>
      <xdr:row>95</xdr:row>
      <xdr:rowOff>19050</xdr:rowOff>
    </xdr:from>
    <xdr:to>
      <xdr:col>35</xdr:col>
      <xdr:colOff>328610</xdr:colOff>
      <xdr:row>108</xdr:row>
      <xdr:rowOff>38100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1198A00D-6B2C-464B-9BBD-9E349C6EC3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314324</xdr:colOff>
      <xdr:row>111</xdr:row>
      <xdr:rowOff>180975</xdr:rowOff>
    </xdr:from>
    <xdr:to>
      <xdr:col>9</xdr:col>
      <xdr:colOff>-1</xdr:colOff>
      <xdr:row>126</xdr:row>
      <xdr:rowOff>66675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77B71979-7988-4843-8BE7-61C4B63A2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600074</xdr:colOff>
      <xdr:row>112</xdr:row>
      <xdr:rowOff>23812</xdr:rowOff>
    </xdr:from>
    <xdr:to>
      <xdr:col>17</xdr:col>
      <xdr:colOff>285749</xdr:colOff>
      <xdr:row>126</xdr:row>
      <xdr:rowOff>100012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E5712DA3-AE0B-4A08-A385-B1EB9E31A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4761</xdr:colOff>
      <xdr:row>111</xdr:row>
      <xdr:rowOff>185738</xdr:rowOff>
    </xdr:from>
    <xdr:to>
      <xdr:col>26</xdr:col>
      <xdr:colOff>319086</xdr:colOff>
      <xdr:row>126</xdr:row>
      <xdr:rowOff>71438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010C04B-CFDC-4784-BAB9-BBD6DDE03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topLeftCell="A16" zoomScale="60" zoomScaleNormal="60" workbookViewId="0">
      <selection activeCell="C58" sqref="C58"/>
    </sheetView>
  </sheetViews>
  <sheetFormatPr defaultColWidth="9.1796875" defaultRowHeight="14.5" x14ac:dyDescent="0.35"/>
  <cols>
    <col min="1" max="16384" width="9.1796875" style="1"/>
  </cols>
  <sheetData>
    <row r="1" spans="2:22" x14ac:dyDescent="0.35">
      <c r="B1" s="1" t="s">
        <v>22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</v>
      </c>
      <c r="J1" s="1" t="s">
        <v>9</v>
      </c>
      <c r="K1" s="1" t="s">
        <v>23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24</v>
      </c>
      <c r="T1" s="1" t="s">
        <v>19</v>
      </c>
      <c r="U1" s="1" t="s">
        <v>20</v>
      </c>
      <c r="V1" s="1" t="s">
        <v>21</v>
      </c>
    </row>
    <row r="2" spans="2:22" ht="15.5" x14ac:dyDescent="0.35">
      <c r="B2" s="2">
        <v>5.7</v>
      </c>
      <c r="C2" s="1">
        <v>5.7</v>
      </c>
      <c r="D2" s="1">
        <v>6</v>
      </c>
      <c r="E2" s="1">
        <v>5.3</v>
      </c>
      <c r="F2" s="1">
        <v>5.7</v>
      </c>
      <c r="G2" s="1">
        <v>5.7</v>
      </c>
      <c r="H2" s="1">
        <v>6.7</v>
      </c>
      <c r="I2" s="1">
        <v>5.7</v>
      </c>
      <c r="J2" s="1">
        <v>6.25</v>
      </c>
      <c r="K2" s="1">
        <v>6.17</v>
      </c>
      <c r="L2" s="1">
        <v>6</v>
      </c>
      <c r="M2" s="1">
        <v>7.25</v>
      </c>
      <c r="N2" s="1">
        <v>5.7</v>
      </c>
      <c r="O2" s="1">
        <v>5.75</v>
      </c>
      <c r="P2" s="1">
        <v>4</v>
      </c>
      <c r="Q2" s="1">
        <v>2</v>
      </c>
      <c r="R2" s="1">
        <v>6</v>
      </c>
      <c r="S2" s="1">
        <v>6.7</v>
      </c>
      <c r="T2" s="1">
        <v>7</v>
      </c>
      <c r="U2" s="1">
        <v>6.17</v>
      </c>
      <c r="V2" s="1">
        <v>172.2</v>
      </c>
    </row>
    <row r="3" spans="2:22" ht="15.5" x14ac:dyDescent="0.35">
      <c r="B3" s="2">
        <v>6</v>
      </c>
      <c r="C3" s="1">
        <v>6.7</v>
      </c>
      <c r="D3" s="1">
        <v>6</v>
      </c>
      <c r="E3" s="1">
        <v>4.3</v>
      </c>
      <c r="F3" s="1">
        <v>6.3</v>
      </c>
      <c r="G3" s="1">
        <v>7</v>
      </c>
      <c r="H3" s="1">
        <v>3.7</v>
      </c>
      <c r="I3" s="1">
        <v>4.5</v>
      </c>
      <c r="J3" s="1">
        <v>4.7</v>
      </c>
      <c r="K3" s="1">
        <v>5.75</v>
      </c>
      <c r="L3" s="1">
        <v>3.6</v>
      </c>
      <c r="M3" s="1">
        <v>6.33</v>
      </c>
      <c r="N3" s="1">
        <v>6</v>
      </c>
      <c r="O3" s="1">
        <v>6.5</v>
      </c>
      <c r="P3" s="1">
        <v>3.5</v>
      </c>
      <c r="Q3" s="1">
        <v>4.67</v>
      </c>
      <c r="R3" s="1">
        <v>6.67</v>
      </c>
      <c r="S3" s="1">
        <v>6.4</v>
      </c>
      <c r="T3" s="1">
        <v>3.75</v>
      </c>
      <c r="U3" s="1">
        <v>5.0999999999999996</v>
      </c>
      <c r="V3" s="1">
        <v>170.77</v>
      </c>
    </row>
    <row r="4" spans="2:22" ht="15.5" x14ac:dyDescent="0.35">
      <c r="B4" s="2">
        <v>5.6</v>
      </c>
      <c r="C4" s="1">
        <v>5.6</v>
      </c>
      <c r="D4" s="1">
        <v>4.5999999999999996</v>
      </c>
      <c r="E4" s="1">
        <v>6</v>
      </c>
      <c r="F4" s="1">
        <v>2.2999999999999998</v>
      </c>
      <c r="G4" s="1">
        <v>5.6</v>
      </c>
      <c r="H4" s="1">
        <v>5</v>
      </c>
      <c r="I4" s="1">
        <v>6.25</v>
      </c>
      <c r="J4" s="1">
        <v>6.33</v>
      </c>
      <c r="K4" s="1">
        <v>6</v>
      </c>
      <c r="L4" s="1">
        <v>6</v>
      </c>
      <c r="M4" s="1">
        <v>6</v>
      </c>
      <c r="N4" s="1">
        <v>6.25</v>
      </c>
      <c r="O4" s="1">
        <v>5.5</v>
      </c>
      <c r="P4" s="1">
        <v>7</v>
      </c>
      <c r="Q4" s="1">
        <v>5.6</v>
      </c>
      <c r="R4" s="1">
        <v>7</v>
      </c>
      <c r="S4" s="1">
        <v>5.6</v>
      </c>
      <c r="T4" s="1">
        <v>4.25</v>
      </c>
      <c r="U4" s="1">
        <v>2.93</v>
      </c>
      <c r="V4" s="1">
        <v>74.67</v>
      </c>
    </row>
    <row r="5" spans="2:22" ht="15.5" x14ac:dyDescent="0.35">
      <c r="B5" s="2">
        <v>2.6</v>
      </c>
      <c r="C5" s="1">
        <v>5</v>
      </c>
      <c r="D5" s="1">
        <v>4.7</v>
      </c>
      <c r="E5" s="1">
        <v>4.7</v>
      </c>
      <c r="F5" s="1">
        <v>4</v>
      </c>
      <c r="G5" s="1">
        <v>4.7</v>
      </c>
      <c r="H5" s="1">
        <v>4.7</v>
      </c>
      <c r="I5" s="1">
        <v>2.75</v>
      </c>
      <c r="J5" s="1">
        <v>3</v>
      </c>
      <c r="K5" s="1">
        <v>5.25</v>
      </c>
      <c r="L5" s="1">
        <v>3.2</v>
      </c>
      <c r="M5" s="1">
        <v>2.66</v>
      </c>
      <c r="N5" s="1">
        <v>2.75</v>
      </c>
      <c r="O5" s="1">
        <v>4.5</v>
      </c>
      <c r="P5" s="1">
        <v>2.5</v>
      </c>
      <c r="Q5" s="1">
        <v>4.33</v>
      </c>
      <c r="R5" s="1">
        <v>4.33</v>
      </c>
      <c r="S5" s="1">
        <v>4.2</v>
      </c>
      <c r="T5" s="1">
        <v>3.25</v>
      </c>
      <c r="U5" s="1">
        <v>3.75</v>
      </c>
      <c r="V5" s="1">
        <v>76.739999999999995</v>
      </c>
    </row>
    <row r="6" spans="2:22" ht="15.5" x14ac:dyDescent="0.35">
      <c r="B6" s="2">
        <v>3.67</v>
      </c>
      <c r="C6" s="1">
        <v>2.33</v>
      </c>
      <c r="D6" s="1">
        <v>6</v>
      </c>
      <c r="E6" s="1">
        <v>3</v>
      </c>
      <c r="F6" s="1">
        <v>4</v>
      </c>
      <c r="G6" s="1">
        <v>5.67</v>
      </c>
      <c r="H6" s="1">
        <v>6.33</v>
      </c>
      <c r="I6" s="1">
        <v>5.25</v>
      </c>
      <c r="J6" s="1">
        <v>5.33</v>
      </c>
      <c r="K6" s="1">
        <v>5.5</v>
      </c>
      <c r="L6" s="1">
        <v>3</v>
      </c>
      <c r="M6" s="1">
        <v>3.83</v>
      </c>
      <c r="N6" s="1">
        <v>3.25</v>
      </c>
      <c r="O6" s="1">
        <v>4.5</v>
      </c>
      <c r="P6" s="1">
        <v>1</v>
      </c>
      <c r="Q6" s="1">
        <v>5</v>
      </c>
      <c r="R6" s="1">
        <v>6</v>
      </c>
      <c r="S6" s="1">
        <v>7</v>
      </c>
      <c r="T6" s="1">
        <v>4.13</v>
      </c>
      <c r="U6" s="1">
        <v>5.56</v>
      </c>
      <c r="V6" s="1">
        <v>48</v>
      </c>
    </row>
    <row r="7" spans="2:22" ht="15.5" x14ac:dyDescent="0.35">
      <c r="B7" s="2">
        <v>4</v>
      </c>
      <c r="C7" s="1">
        <v>7</v>
      </c>
      <c r="D7" s="1">
        <v>4.66</v>
      </c>
      <c r="E7" s="1">
        <v>4</v>
      </c>
      <c r="F7" s="1">
        <v>6.33</v>
      </c>
      <c r="G7" s="1">
        <v>2</v>
      </c>
      <c r="H7" s="1">
        <v>7</v>
      </c>
      <c r="I7" s="1">
        <v>3</v>
      </c>
      <c r="J7" s="1">
        <v>6</v>
      </c>
      <c r="K7" s="1">
        <v>3.75</v>
      </c>
      <c r="L7" s="1">
        <v>1.6</v>
      </c>
      <c r="M7" s="1">
        <v>4.33</v>
      </c>
      <c r="N7" s="1">
        <v>3.25</v>
      </c>
      <c r="O7" s="1">
        <v>5</v>
      </c>
      <c r="P7" s="1">
        <v>1.5</v>
      </c>
      <c r="Q7" s="1">
        <v>7</v>
      </c>
      <c r="R7" s="1">
        <v>1.3</v>
      </c>
      <c r="S7" s="1">
        <v>4</v>
      </c>
      <c r="T7" s="1">
        <v>5.25</v>
      </c>
      <c r="U7" s="1">
        <v>4.6500000000000004</v>
      </c>
      <c r="V7" s="1">
        <v>132.30000000000001</v>
      </c>
    </row>
    <row r="8" spans="2:22" ht="15.5" x14ac:dyDescent="0.35">
      <c r="B8" s="2">
        <v>5.3</v>
      </c>
      <c r="C8" s="1">
        <v>6</v>
      </c>
      <c r="D8" s="1">
        <v>6</v>
      </c>
      <c r="E8" s="1">
        <v>5.3</v>
      </c>
      <c r="F8" s="1">
        <v>6.3</v>
      </c>
      <c r="G8" s="1">
        <v>5.3</v>
      </c>
      <c r="H8" s="1">
        <v>4</v>
      </c>
      <c r="I8" s="1">
        <v>6</v>
      </c>
      <c r="J8" s="1">
        <v>6.25</v>
      </c>
      <c r="K8" s="1">
        <v>6.5</v>
      </c>
      <c r="L8" s="1">
        <v>6.25</v>
      </c>
      <c r="M8" s="1">
        <v>6.2</v>
      </c>
      <c r="N8" s="1">
        <v>4.5999999999999996</v>
      </c>
      <c r="O8" s="1">
        <v>6</v>
      </c>
      <c r="P8" s="1">
        <v>5.5</v>
      </c>
      <c r="Q8" s="1">
        <v>6</v>
      </c>
      <c r="R8" s="1">
        <v>7</v>
      </c>
      <c r="S8" s="1">
        <v>5.8</v>
      </c>
      <c r="T8" s="1">
        <v>5</v>
      </c>
      <c r="U8" s="1">
        <v>5.4</v>
      </c>
      <c r="V8" s="1">
        <v>195.16</v>
      </c>
    </row>
    <row r="9" spans="2:22" ht="15.5" x14ac:dyDescent="0.35">
      <c r="B9" s="2">
        <v>3.3</v>
      </c>
      <c r="C9" s="1">
        <v>4.3</v>
      </c>
      <c r="D9" s="1">
        <v>5.6</v>
      </c>
      <c r="E9" s="1">
        <v>6.6</v>
      </c>
      <c r="F9" s="1">
        <v>4.3</v>
      </c>
      <c r="G9" s="1">
        <v>6.6</v>
      </c>
      <c r="H9" s="1">
        <v>7</v>
      </c>
      <c r="I9" s="1">
        <v>6</v>
      </c>
      <c r="J9" s="1">
        <v>6</v>
      </c>
      <c r="K9" s="1">
        <v>5</v>
      </c>
      <c r="L9" s="1">
        <v>4.5999999999999996</v>
      </c>
      <c r="M9" s="1">
        <v>5.3</v>
      </c>
      <c r="N9" s="1">
        <v>4.75</v>
      </c>
      <c r="O9" s="1">
        <v>3</v>
      </c>
      <c r="P9" s="1">
        <v>3</v>
      </c>
      <c r="Q9" s="1">
        <v>6.66</v>
      </c>
      <c r="R9" s="1">
        <v>6.66</v>
      </c>
      <c r="S9" s="1">
        <v>3.12</v>
      </c>
      <c r="T9" s="1">
        <v>3.16</v>
      </c>
      <c r="U9" s="1">
        <v>3.1</v>
      </c>
      <c r="V9" s="1">
        <v>128.38999999999999</v>
      </c>
    </row>
    <row r="10" spans="2:22" ht="15.5" x14ac:dyDescent="0.35">
      <c r="B10" s="2">
        <v>5</v>
      </c>
      <c r="C10" s="1">
        <v>5.3</v>
      </c>
      <c r="D10" s="1">
        <v>3</v>
      </c>
      <c r="E10" s="1">
        <v>4.5999999999999996</v>
      </c>
      <c r="F10" s="1">
        <v>4.3</v>
      </c>
      <c r="G10" s="1">
        <v>5.3</v>
      </c>
      <c r="H10" s="1">
        <v>6</v>
      </c>
      <c r="I10" s="1">
        <v>3.5</v>
      </c>
      <c r="J10" s="1">
        <v>5</v>
      </c>
      <c r="K10" s="1">
        <v>5.5</v>
      </c>
      <c r="L10" s="1">
        <v>6.2</v>
      </c>
      <c r="M10" s="1">
        <v>5</v>
      </c>
      <c r="N10" s="1">
        <v>4.5</v>
      </c>
      <c r="O10" s="1">
        <v>3.5</v>
      </c>
      <c r="P10" s="1">
        <v>3</v>
      </c>
      <c r="Q10" s="1">
        <v>3.66</v>
      </c>
      <c r="R10" s="1">
        <v>5</v>
      </c>
      <c r="S10" s="1">
        <v>7</v>
      </c>
      <c r="T10" s="1">
        <v>5.5</v>
      </c>
      <c r="U10" s="1">
        <v>6.25</v>
      </c>
      <c r="V10" s="1">
        <v>96.61</v>
      </c>
    </row>
    <row r="11" spans="2:22" ht="15.5" x14ac:dyDescent="0.35">
      <c r="B11" s="2">
        <v>3.33</v>
      </c>
      <c r="C11" s="3">
        <v>3.67</v>
      </c>
      <c r="D11" s="3">
        <v>4.67</v>
      </c>
      <c r="E11" s="3">
        <v>3</v>
      </c>
      <c r="F11" s="3">
        <v>4</v>
      </c>
      <c r="G11" s="3">
        <v>4.33</v>
      </c>
      <c r="H11" s="3">
        <v>4.67</v>
      </c>
      <c r="I11" s="3">
        <v>4.75</v>
      </c>
      <c r="J11" s="3">
        <v>4.76</v>
      </c>
      <c r="K11" s="3">
        <v>4</v>
      </c>
      <c r="L11" s="3">
        <v>5.6</v>
      </c>
      <c r="M11" s="3">
        <v>5</v>
      </c>
      <c r="N11" s="3">
        <v>3.5</v>
      </c>
      <c r="O11" s="3">
        <v>4.5</v>
      </c>
      <c r="P11" s="3">
        <v>3.5</v>
      </c>
      <c r="Q11" s="3">
        <v>4</v>
      </c>
      <c r="R11" s="3">
        <v>3.67</v>
      </c>
      <c r="S11" s="3">
        <v>4.5</v>
      </c>
      <c r="T11" s="3">
        <v>5</v>
      </c>
      <c r="U11" s="3">
        <v>4.7</v>
      </c>
      <c r="V11" s="3">
        <v>85.03</v>
      </c>
    </row>
    <row r="12" spans="2:22" ht="15.5" x14ac:dyDescent="0.35">
      <c r="B12" s="2">
        <v>5</v>
      </c>
      <c r="C12" s="1">
        <v>3.67</v>
      </c>
      <c r="D12" s="1">
        <v>6</v>
      </c>
      <c r="E12" s="1">
        <v>5</v>
      </c>
      <c r="F12" s="1">
        <v>4.33</v>
      </c>
      <c r="G12" s="1">
        <v>5.33</v>
      </c>
      <c r="H12" s="1">
        <v>6</v>
      </c>
      <c r="I12" s="1">
        <v>6</v>
      </c>
      <c r="J12" s="1">
        <v>4.83</v>
      </c>
      <c r="K12" s="1">
        <v>5.25</v>
      </c>
      <c r="L12" s="1">
        <v>6</v>
      </c>
      <c r="M12" s="1">
        <v>5.33</v>
      </c>
      <c r="N12" s="1">
        <v>5.25</v>
      </c>
      <c r="O12" s="1">
        <v>4</v>
      </c>
      <c r="P12" s="1">
        <v>5</v>
      </c>
      <c r="Q12" s="1">
        <v>5.6</v>
      </c>
      <c r="R12" s="1">
        <v>5.3</v>
      </c>
      <c r="S12" s="1">
        <v>4.2</v>
      </c>
      <c r="T12" s="1">
        <v>3</v>
      </c>
      <c r="U12" s="1">
        <v>3.6</v>
      </c>
      <c r="V12" s="1">
        <v>105.92</v>
      </c>
    </row>
    <row r="13" spans="2:22" ht="15.5" x14ac:dyDescent="0.35">
      <c r="B13" s="2">
        <v>5</v>
      </c>
      <c r="C13" s="1">
        <v>5.3</v>
      </c>
      <c r="D13" s="1">
        <v>4</v>
      </c>
      <c r="E13" s="1">
        <v>4.5999999999999996</v>
      </c>
      <c r="F13" s="1">
        <v>4.3</v>
      </c>
      <c r="G13" s="1">
        <v>5.3</v>
      </c>
      <c r="H13" s="1">
        <v>6</v>
      </c>
      <c r="I13" s="1">
        <v>3.5</v>
      </c>
      <c r="J13" s="1">
        <v>5</v>
      </c>
      <c r="K13" s="1">
        <v>5.5</v>
      </c>
      <c r="L13" s="1">
        <v>6.2</v>
      </c>
      <c r="M13" s="1">
        <v>5</v>
      </c>
      <c r="N13" s="1">
        <v>4.5</v>
      </c>
      <c r="O13" s="1">
        <v>3.5</v>
      </c>
      <c r="P13" s="1">
        <v>3</v>
      </c>
      <c r="Q13" s="1">
        <v>3.66</v>
      </c>
      <c r="R13" s="1">
        <v>5</v>
      </c>
      <c r="S13" s="1">
        <v>7</v>
      </c>
      <c r="T13" s="1">
        <v>5.5</v>
      </c>
      <c r="U13" s="1">
        <v>6.25</v>
      </c>
      <c r="V13" s="1">
        <v>96.61</v>
      </c>
    </row>
    <row r="14" spans="2:22" ht="15.5" x14ac:dyDescent="0.35">
      <c r="B14" s="2">
        <v>3</v>
      </c>
      <c r="C14" s="1">
        <v>3</v>
      </c>
      <c r="D14" s="1">
        <v>6.3</v>
      </c>
      <c r="E14" s="1">
        <v>3.6</v>
      </c>
      <c r="F14" s="1">
        <v>3.6</v>
      </c>
      <c r="G14" s="1">
        <v>2</v>
      </c>
      <c r="H14" s="1">
        <v>5</v>
      </c>
      <c r="I14" s="1">
        <v>3.75</v>
      </c>
      <c r="J14" s="1">
        <v>3.85</v>
      </c>
      <c r="K14" s="1">
        <v>4.5</v>
      </c>
      <c r="L14" s="1">
        <v>4.2</v>
      </c>
      <c r="M14" s="1">
        <v>4.3</v>
      </c>
      <c r="N14" s="1">
        <v>4.25</v>
      </c>
      <c r="O14" s="1">
        <v>5.5</v>
      </c>
      <c r="P14" s="1">
        <v>5.5</v>
      </c>
      <c r="Q14" s="1">
        <v>4.3</v>
      </c>
      <c r="R14" s="1">
        <v>4</v>
      </c>
      <c r="S14" s="1">
        <v>7</v>
      </c>
      <c r="T14" s="1">
        <v>4</v>
      </c>
      <c r="U14" s="1">
        <v>2.5</v>
      </c>
      <c r="V14" s="1">
        <v>53.14</v>
      </c>
    </row>
    <row r="15" spans="2:22" ht="15.5" x14ac:dyDescent="0.35">
      <c r="B15" s="2">
        <v>5.3</v>
      </c>
      <c r="C15" s="1">
        <v>4.3</v>
      </c>
      <c r="D15" s="1">
        <v>4.5999999999999996</v>
      </c>
      <c r="E15" s="1">
        <v>4.5999999999999996</v>
      </c>
      <c r="F15" s="1">
        <v>5</v>
      </c>
      <c r="G15" s="1">
        <v>5.6</v>
      </c>
      <c r="H15" s="1">
        <v>6.3</v>
      </c>
      <c r="I15" s="1">
        <v>4.5</v>
      </c>
      <c r="J15" s="1">
        <v>5.0999999999999996</v>
      </c>
      <c r="K15" s="1">
        <v>6.7</v>
      </c>
      <c r="L15" s="1">
        <v>5.6</v>
      </c>
      <c r="M15" s="1">
        <v>4.8</v>
      </c>
      <c r="N15" s="1">
        <v>4</v>
      </c>
      <c r="O15" s="1">
        <v>6</v>
      </c>
      <c r="P15" s="1">
        <v>4</v>
      </c>
      <c r="Q15" s="1">
        <v>5</v>
      </c>
      <c r="R15" s="1">
        <v>3.6</v>
      </c>
      <c r="S15" s="1">
        <v>4.5</v>
      </c>
      <c r="T15" s="1">
        <v>2.25</v>
      </c>
      <c r="U15" s="1">
        <v>3.3</v>
      </c>
      <c r="V15" s="1">
        <v>108.1</v>
      </c>
    </row>
    <row r="16" spans="2:22" ht="15.5" x14ac:dyDescent="0.35">
      <c r="B16" s="2">
        <v>3.6</v>
      </c>
      <c r="C16" s="1">
        <v>4.3</v>
      </c>
      <c r="D16" s="1">
        <v>5.3</v>
      </c>
      <c r="E16" s="1">
        <v>4.5999999999999996</v>
      </c>
      <c r="F16" s="1">
        <v>3.6</v>
      </c>
      <c r="G16" s="1">
        <v>3</v>
      </c>
      <c r="H16" s="1">
        <v>5</v>
      </c>
      <c r="I16" s="1">
        <v>5</v>
      </c>
      <c r="J16" s="1">
        <v>5.3</v>
      </c>
      <c r="K16" s="1">
        <v>4.5</v>
      </c>
      <c r="L16" s="1">
        <v>5.4</v>
      </c>
      <c r="M16" s="1">
        <v>6</v>
      </c>
      <c r="N16" s="1">
        <v>4.5</v>
      </c>
      <c r="O16" s="1">
        <v>5</v>
      </c>
      <c r="P16" s="1">
        <v>4.5</v>
      </c>
      <c r="Q16" s="1">
        <v>6</v>
      </c>
      <c r="R16" s="1">
        <v>4.67</v>
      </c>
      <c r="S16" s="1">
        <v>5.6</v>
      </c>
      <c r="T16" s="1">
        <v>3.65</v>
      </c>
      <c r="U16" s="1">
        <v>4.6100000000000003</v>
      </c>
      <c r="V16" s="1">
        <v>76.05</v>
      </c>
    </row>
    <row r="17" spans="1:22" ht="15.5" x14ac:dyDescent="0.35">
      <c r="B17" s="2"/>
    </row>
    <row r="18" spans="1:22" ht="15.5" x14ac:dyDescent="0.35">
      <c r="A18" s="1" t="s">
        <v>25</v>
      </c>
      <c r="B18" s="2">
        <f>AVERAGE(B1,B16)</f>
        <v>3.6</v>
      </c>
      <c r="C18" s="1">
        <f>AVERAGE(C1, C16)</f>
        <v>4.3</v>
      </c>
      <c r="D18" s="1">
        <f t="shared" ref="D18:V18" si="0">AVERAGE(D2:D16)</f>
        <v>5.1619999999999999</v>
      </c>
      <c r="E18" s="1">
        <f t="shared" si="0"/>
        <v>4.6133333333333333</v>
      </c>
      <c r="F18" s="1">
        <f t="shared" si="0"/>
        <v>4.5573333333333323</v>
      </c>
      <c r="G18" s="1">
        <f t="shared" si="0"/>
        <v>4.8953333333333315</v>
      </c>
      <c r="H18" s="1">
        <f t="shared" si="0"/>
        <v>5.56</v>
      </c>
      <c r="I18" s="1">
        <f t="shared" si="0"/>
        <v>4.6966666666666672</v>
      </c>
      <c r="J18" s="1">
        <f t="shared" si="0"/>
        <v>5.1799999999999988</v>
      </c>
      <c r="K18" s="1">
        <f t="shared" si="0"/>
        <v>5.3246666666666673</v>
      </c>
      <c r="L18" s="1">
        <f t="shared" si="0"/>
        <v>4.8966666666666674</v>
      </c>
      <c r="M18" s="1">
        <f t="shared" si="0"/>
        <v>5.1553333333333331</v>
      </c>
      <c r="N18" s="1">
        <f t="shared" si="0"/>
        <v>4.47</v>
      </c>
      <c r="O18" s="1">
        <f t="shared" si="0"/>
        <v>4.8499999999999996</v>
      </c>
      <c r="P18" s="1">
        <f t="shared" si="0"/>
        <v>3.7666666666666666</v>
      </c>
      <c r="Q18" s="1">
        <f t="shared" si="0"/>
        <v>4.8986666666666672</v>
      </c>
      <c r="R18" s="1">
        <f t="shared" si="0"/>
        <v>5.0799999999999992</v>
      </c>
      <c r="S18" s="1">
        <f t="shared" si="0"/>
        <v>5.508</v>
      </c>
      <c r="T18" s="1">
        <f t="shared" si="0"/>
        <v>4.3126666666666669</v>
      </c>
      <c r="U18" s="1">
        <f t="shared" si="0"/>
        <v>4.5246666666666666</v>
      </c>
      <c r="V18" s="1">
        <f t="shared" si="0"/>
        <v>107.97933333333332</v>
      </c>
    </row>
    <row r="19" spans="1:22" ht="15.5" x14ac:dyDescent="0.35">
      <c r="A19" s="1" t="s">
        <v>26</v>
      </c>
      <c r="B19" s="2">
        <f>MEDIAN(B16)</f>
        <v>3.6</v>
      </c>
      <c r="C19" s="1">
        <f>MEDIAN(C2:C16)</f>
        <v>5</v>
      </c>
      <c r="D19" s="1">
        <f t="shared" ref="D19:V19" si="1">MEDIAN(D2:D16)</f>
        <v>5.3</v>
      </c>
      <c r="E19" s="1">
        <f t="shared" si="1"/>
        <v>4.5999999999999996</v>
      </c>
      <c r="F19" s="1">
        <f t="shared" si="1"/>
        <v>4.3</v>
      </c>
      <c r="G19" s="1">
        <f t="shared" si="1"/>
        <v>5.3</v>
      </c>
      <c r="H19" s="1">
        <f t="shared" si="1"/>
        <v>6</v>
      </c>
      <c r="I19" s="1">
        <f t="shared" si="1"/>
        <v>4.75</v>
      </c>
      <c r="J19" s="1">
        <f t="shared" si="1"/>
        <v>5.0999999999999996</v>
      </c>
      <c r="K19" s="1">
        <f t="shared" si="1"/>
        <v>5.5</v>
      </c>
      <c r="L19" s="1">
        <f t="shared" si="1"/>
        <v>5.6</v>
      </c>
      <c r="M19" s="1">
        <f t="shared" si="1"/>
        <v>5</v>
      </c>
      <c r="N19" s="1">
        <f t="shared" si="1"/>
        <v>4.5</v>
      </c>
      <c r="O19" s="1">
        <f t="shared" si="1"/>
        <v>5</v>
      </c>
      <c r="P19" s="1">
        <f t="shared" si="1"/>
        <v>3.5</v>
      </c>
      <c r="Q19" s="1">
        <f t="shared" si="1"/>
        <v>5</v>
      </c>
      <c r="R19" s="1">
        <f t="shared" si="1"/>
        <v>5</v>
      </c>
      <c r="S19" s="1">
        <f t="shared" si="1"/>
        <v>5.6</v>
      </c>
      <c r="T19" s="1">
        <f t="shared" si="1"/>
        <v>4.13</v>
      </c>
      <c r="U19" s="1">
        <f t="shared" si="1"/>
        <v>4.6500000000000004</v>
      </c>
      <c r="V19" s="1">
        <f t="shared" si="1"/>
        <v>96.61</v>
      </c>
    </row>
    <row r="20" spans="1:22" ht="15.5" x14ac:dyDescent="0.35">
      <c r="A20" s="1" t="s">
        <v>27</v>
      </c>
      <c r="B20" s="2">
        <f>MODE(B2:B16)</f>
        <v>5</v>
      </c>
      <c r="C20" s="2">
        <f t="shared" ref="C20:V20" si="2">MODE(C2:C16)</f>
        <v>4.3</v>
      </c>
      <c r="D20" s="2">
        <f t="shared" si="2"/>
        <v>6</v>
      </c>
      <c r="E20" s="2">
        <f t="shared" si="2"/>
        <v>4.5999999999999996</v>
      </c>
      <c r="F20" s="2">
        <f t="shared" si="2"/>
        <v>4</v>
      </c>
      <c r="G20" s="2">
        <f t="shared" si="2"/>
        <v>5.3</v>
      </c>
      <c r="H20" s="2">
        <f t="shared" si="2"/>
        <v>5</v>
      </c>
      <c r="I20" s="2">
        <f t="shared" si="2"/>
        <v>6</v>
      </c>
      <c r="J20" s="2">
        <f t="shared" si="2"/>
        <v>6.25</v>
      </c>
      <c r="K20" s="2">
        <f t="shared" si="2"/>
        <v>5.5</v>
      </c>
      <c r="L20" s="2">
        <f t="shared" si="2"/>
        <v>6</v>
      </c>
      <c r="M20" s="2">
        <f t="shared" si="2"/>
        <v>5</v>
      </c>
      <c r="N20" s="2">
        <f t="shared" si="2"/>
        <v>4.5</v>
      </c>
      <c r="O20" s="2">
        <f t="shared" si="2"/>
        <v>4.5</v>
      </c>
      <c r="P20" s="2">
        <f t="shared" si="2"/>
        <v>3</v>
      </c>
      <c r="Q20" s="2">
        <f t="shared" si="2"/>
        <v>5.6</v>
      </c>
      <c r="R20" s="2">
        <f t="shared" si="2"/>
        <v>6</v>
      </c>
      <c r="S20" s="2">
        <f t="shared" si="2"/>
        <v>7</v>
      </c>
      <c r="T20" s="2">
        <f t="shared" si="2"/>
        <v>5</v>
      </c>
      <c r="U20" s="2">
        <f t="shared" si="2"/>
        <v>6.25</v>
      </c>
      <c r="V20" s="2">
        <f t="shared" si="2"/>
        <v>96.61</v>
      </c>
    </row>
    <row r="21" spans="1:22" ht="15.5" x14ac:dyDescent="0.35">
      <c r="A21" s="1" t="s">
        <v>28</v>
      </c>
      <c r="B21" s="2">
        <f>STDEV(B2:B16)</f>
        <v>1.1105704240014096</v>
      </c>
      <c r="C21" s="2">
        <f t="shared" ref="C21:V21" si="3">STDEV(C2:C16)</f>
        <v>1.3234903349351204</v>
      </c>
      <c r="D21" s="2">
        <f t="shared" si="3"/>
        <v>0.94039657288067613</v>
      </c>
      <c r="E21" s="2">
        <f t="shared" si="3"/>
        <v>0.98840901500966449</v>
      </c>
      <c r="F21" s="2">
        <f t="shared" si="3"/>
        <v>1.1596949516801336</v>
      </c>
      <c r="G21" s="2">
        <f t="shared" si="3"/>
        <v>1.4873844092743453</v>
      </c>
      <c r="H21" s="2">
        <f t="shared" si="3"/>
        <v>1.0533551836190631</v>
      </c>
      <c r="I21" s="2">
        <f t="shared" si="3"/>
        <v>1.1778410435239224</v>
      </c>
      <c r="J21" s="2">
        <f t="shared" si="3"/>
        <v>0.9302764566053966</v>
      </c>
      <c r="K21" s="2">
        <f t="shared" si="3"/>
        <v>0.86304168635179401</v>
      </c>
      <c r="L21" s="2">
        <f t="shared" si="3"/>
        <v>1.4570599883065216</v>
      </c>
      <c r="M21" s="2">
        <f t="shared" si="3"/>
        <v>1.1317424408322583</v>
      </c>
      <c r="N21" s="2">
        <f t="shared" si="3"/>
        <v>1.0307417578756441</v>
      </c>
      <c r="O21" s="2">
        <f t="shared" si="3"/>
        <v>1.0428326807307113</v>
      </c>
      <c r="P21" s="2">
        <f t="shared" si="3"/>
        <v>1.5796322658258459</v>
      </c>
      <c r="Q21" s="2">
        <f t="shared" si="3"/>
        <v>1.3082314488688631</v>
      </c>
      <c r="R21" s="2">
        <f t="shared" si="3"/>
        <v>1.5701501293097524</v>
      </c>
      <c r="S21" s="2">
        <f t="shared" si="3"/>
        <v>1.3270116804308827</v>
      </c>
      <c r="T21" s="2">
        <f t="shared" si="3"/>
        <v>1.2303046467479204</v>
      </c>
      <c r="U21" s="2">
        <f t="shared" si="3"/>
        <v>1.2680235839777614</v>
      </c>
      <c r="V21" s="2">
        <f t="shared" si="3"/>
        <v>44.057376788953405</v>
      </c>
    </row>
    <row r="22" spans="1:22" ht="15.5" x14ac:dyDescent="0.35">
      <c r="A22" s="1" t="s">
        <v>29</v>
      </c>
      <c r="B22" s="2">
        <f>VAR(B2:B16)</f>
        <v>1.2333666666666707</v>
      </c>
      <c r="C22" s="2">
        <f t="shared" ref="C22:V22" si="4">VAR(C2:C16)</f>
        <v>1.7516266666666769</v>
      </c>
      <c r="D22" s="2">
        <f t="shared" si="4"/>
        <v>0.88434571428572084</v>
      </c>
      <c r="E22" s="2">
        <f t="shared" si="4"/>
        <v>0.97695238095237513</v>
      </c>
      <c r="F22" s="2">
        <f t="shared" si="4"/>
        <v>1.3448923809523876</v>
      </c>
      <c r="G22" s="2">
        <f t="shared" si="4"/>
        <v>2.2123123809523935</v>
      </c>
      <c r="H22" s="2">
        <f t="shared" si="4"/>
        <v>1.10955714285715</v>
      </c>
      <c r="I22" s="2">
        <f t="shared" si="4"/>
        <v>1.3873095238095223</v>
      </c>
      <c r="J22" s="2">
        <f t="shared" si="4"/>
        <v>0.86541428571429235</v>
      </c>
      <c r="K22" s="2">
        <f t="shared" si="4"/>
        <v>0.74484095238094838</v>
      </c>
      <c r="L22" s="2">
        <f t="shared" si="4"/>
        <v>2.1230238095238008</v>
      </c>
      <c r="M22" s="2">
        <f t="shared" si="4"/>
        <v>1.2808409523809579</v>
      </c>
      <c r="N22" s="2">
        <f t="shared" si="4"/>
        <v>1.0624285714285731</v>
      </c>
      <c r="O22" s="2">
        <f t="shared" si="4"/>
        <v>1.0875000000000017</v>
      </c>
      <c r="P22" s="2">
        <f t="shared" si="4"/>
        <v>2.4952380952380957</v>
      </c>
      <c r="Q22" s="2">
        <f t="shared" si="4"/>
        <v>1.7114695238095246</v>
      </c>
      <c r="R22" s="2">
        <f t="shared" si="4"/>
        <v>2.4653714285714323</v>
      </c>
      <c r="S22" s="2">
        <f t="shared" si="4"/>
        <v>1.7609599999999952</v>
      </c>
      <c r="T22" s="2">
        <f t="shared" si="4"/>
        <v>1.5136495238095253</v>
      </c>
      <c r="U22" s="2">
        <f t="shared" si="4"/>
        <v>1.6078838095238066</v>
      </c>
      <c r="V22" s="2">
        <f t="shared" si="4"/>
        <v>1941.0524495238101</v>
      </c>
    </row>
    <row r="23" spans="1:22" ht="15.5" x14ac:dyDescent="0.35">
      <c r="B23" s="2"/>
    </row>
    <row r="24" spans="1:22" ht="15.5" x14ac:dyDescent="0.35">
      <c r="A24" s="1" t="s">
        <v>31</v>
      </c>
      <c r="B24" s="2"/>
    </row>
    <row r="25" spans="1:22" ht="15.5" x14ac:dyDescent="0.35">
      <c r="B25" s="2"/>
    </row>
    <row r="26" spans="1:22" ht="15.5" x14ac:dyDescent="0.35">
      <c r="B26" s="2"/>
    </row>
    <row r="27" spans="1:22" ht="15.5" x14ac:dyDescent="0.35">
      <c r="B27" s="2"/>
    </row>
    <row r="41" spans="1:1" x14ac:dyDescent="0.35">
      <c r="A41" s="1" t="s">
        <v>0</v>
      </c>
    </row>
    <row r="58" spans="1:1" x14ac:dyDescent="0.35">
      <c r="A58" s="1" t="s">
        <v>7</v>
      </c>
    </row>
    <row r="76" spans="1:1" x14ac:dyDescent="0.35">
      <c r="A76" s="1" t="s">
        <v>10</v>
      </c>
    </row>
    <row r="94" spans="1:1" x14ac:dyDescent="0.35">
      <c r="A94" s="1" t="s">
        <v>30</v>
      </c>
    </row>
    <row r="111" spans="1:1" x14ac:dyDescent="0.35">
      <c r="A111" s="1" t="s">
        <v>18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29679C1361248B3A87AED85389AED" ma:contentTypeVersion="7" ma:contentTypeDescription="Create a new document." ma:contentTypeScope="" ma:versionID="2ee17899caae242babb2d1aa5ace50d0">
  <xsd:schema xmlns:xsd="http://www.w3.org/2001/XMLSchema" xmlns:xs="http://www.w3.org/2001/XMLSchema" xmlns:p="http://schemas.microsoft.com/office/2006/metadata/properties" xmlns:ns3="37677f98-4726-4283-9225-991cfe4fcfff" xmlns:ns4="02ccea8f-d1d5-429f-806c-9586234c31ff" targetNamespace="http://schemas.microsoft.com/office/2006/metadata/properties" ma:root="true" ma:fieldsID="de26e0f1269ea44509d9370dd906da47" ns3:_="" ns4:_="">
    <xsd:import namespace="37677f98-4726-4283-9225-991cfe4fcfff"/>
    <xsd:import namespace="02ccea8f-d1d5-429f-806c-9586234c31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77f98-4726-4283-9225-991cfe4fc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cea8f-d1d5-429f-806c-9586234c3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3C94EB-9D12-4EF1-B228-2E867840A678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2ccea8f-d1d5-429f-806c-9586234c31ff"/>
    <ds:schemaRef ds:uri="http://schemas.microsoft.com/office/infopath/2007/PartnerControls"/>
    <ds:schemaRef ds:uri="http://schemas.microsoft.com/office/2006/metadata/properties"/>
    <ds:schemaRef ds:uri="37677f98-4726-4283-9225-991cfe4fcff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2C8CE6-4977-4A05-AE8F-1CF1948B7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8C601A-59B1-4AD3-9AA1-584E3256E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677f98-4726-4283-9225-991cfe4fcfff"/>
    <ds:schemaRef ds:uri="02ccea8f-d1d5-429f-806c-9586234c3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</dc:creator>
  <cp:lastModifiedBy>Thomas Mitchell</cp:lastModifiedBy>
  <dcterms:created xsi:type="dcterms:W3CDTF">2020-03-04T21:34:37Z</dcterms:created>
  <dcterms:modified xsi:type="dcterms:W3CDTF">2020-03-05T01:13:00Z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0x0101004D629679C1361248B3A87AED85389AED</vt:lpwstr>
  </property>
</Properties>
</file>